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040"/>
  </bookViews>
  <sheets>
    <sheet name="印刷用シート" sheetId="2" r:id="rId1"/>
    <sheet name="入力用シート" sheetId="1" r:id="rId2"/>
  </sheets>
  <definedNames>
    <definedName name="_xlnm.Print_Area" localSheetId="1">入力用シート!$A$2:$F$97</definedName>
    <definedName name="_xlnm.Print_Area" localSheetId="0">印刷用シート!$A$2:$J$95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<sst xmlns="http://schemas.openxmlformats.org/spreadsheetml/2006/main" xmlns:r="http://schemas.openxmlformats.org/officeDocument/2006/relationships" count="81" uniqueCount="81">
  <si>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（相手の収入になります。）</t>
  </si>
  <si>
    <t>収　入</t>
  </si>
  <si>
    <r>
      <t>②　家事・事業消費</t>
    </r>
    <r>
      <rPr>
        <sz val="11"/>
        <color rgb="FF000000"/>
        <rFont val="HG丸ｺﾞｼｯｸM-PRO"/>
      </rPr>
      <t>（自家用や事業用で消費した分、親戚等に贈与した農産物など）</t>
    </r>
  </si>
  <si>
    <t>収支内訳書を記入するために（水稲用）</t>
  </si>
  <si>
    <t>宛名番号</t>
  </si>
  <si>
    <r>
      <t>⑩　減価償却費</t>
    </r>
    <r>
      <rPr>
        <sz val="11"/>
        <color rgb="FF000000"/>
        <rFont val="HG丸ｺﾞｼｯｸM-PRO"/>
      </rPr>
      <t>（別紙「減価償却費の計算方法について」を参考にしてください。なお、役場の申告相談にて農業所得を計算・申告される場合は、その際に計算いたします。）</t>
    </r>
  </si>
  <si>
    <t>袋</t>
    <rPh sb="0" eb="1">
      <t>ふくろ</t>
    </rPh>
    <phoneticPr fontId="1" type="Hiragana"/>
  </si>
  <si>
    <t>氏　　名</t>
  </si>
  <si>
    <r>
      <t>リ　修繕費…</t>
    </r>
    <r>
      <rPr>
        <sz val="9"/>
        <color auto="1"/>
        <rFont val="HG丸ｺﾞｼｯｸM-PRO"/>
      </rPr>
      <t>農機具、農業用自動車、農作業小屋などの修理代</t>
    </r>
    <rPh sb="25" eb="28">
      <t>しゅうりだい</t>
    </rPh>
    <phoneticPr fontId="1" type="Hiragana"/>
  </si>
  <si>
    <t>円</t>
  </si>
  <si>
    <t>ト　農薬衛生費…田畑用の農薬代</t>
  </si>
  <si>
    <t>〔雑費明細：　　　　　　　　　　　　　　　　　　　　　　　　　　　　　　　〕</t>
  </si>
  <si>
    <t>・野　菜………出荷額または青空市などでの販売金額</t>
  </si>
  <si>
    <t>①小計（販売金額）</t>
  </si>
  <si>
    <t>⑨　小作料・賃借料</t>
  </si>
  <si>
    <t>⑨小計（小作料・賃借料）</t>
  </si>
  <si>
    <t>賃借料</t>
  </si>
  <si>
    <r>
      <t>②　家事・事業消費</t>
    </r>
    <r>
      <rPr>
        <sz val="12"/>
        <color rgb="FF000000"/>
        <rFont val="HG丸ｺﾞｼｯｸM-PRO"/>
      </rPr>
      <t>（自家用や事業用で消費した分、親戚等に贈与した農産物など）</t>
    </r>
  </si>
  <si>
    <t>・計算方法は、①と同じ</t>
  </si>
  <si>
    <t>経　費</t>
  </si>
  <si>
    <t>ル　作業用衣料費…軍手、作業着、長靴など</t>
  </si>
  <si>
    <t>・販売のある方…………販売実績に基づいて計算</t>
  </si>
  <si>
    <t>⑪小計（その他の経費）</t>
  </si>
  <si>
    <t>③小計（雑収入）</t>
  </si>
  <si>
    <t>（販売される場合を仮定して）</t>
  </si>
  <si>
    <t>②小計（家事・事業消費）</t>
  </si>
  <si>
    <t>③　雑収入</t>
  </si>
  <si>
    <t>・中山間地域等直接支払交付金　ほか</t>
  </si>
  <si>
    <t>・賃借料……機械等の借料、農作業委託料</t>
  </si>
  <si>
    <r>
      <t>ツ　雑費…</t>
    </r>
    <r>
      <rPr>
        <sz val="10"/>
        <color rgb="FF000000"/>
        <rFont val="HG丸ｺﾞｼｯｸM-PRO"/>
      </rPr>
      <t>農業をするために支払ったもので、どこに仕分けてよいか
                  わからないもの</t>
    </r>
  </si>
  <si>
    <t>・ブランド加算金　ほか</t>
  </si>
  <si>
    <t>・経営所得安定対策交付金　ほか</t>
  </si>
  <si>
    <t>水稲</t>
  </si>
  <si>
    <r>
      <t>イ　租税公課…</t>
    </r>
    <r>
      <rPr>
        <sz val="10"/>
        <color rgb="FF000000"/>
        <rFont val="HG丸ｺﾞｼｯｸM-PRO"/>
      </rPr>
      <t>田・畑などの固定資産税、トラクターなどの
　　　　　　　　軽自動車税、水利費、農協の組合費など</t>
    </r>
  </si>
  <si>
    <t>・作業場などのオペレータ賃金</t>
  </si>
  <si>
    <t>・その他（米の清算金など、農業にかかわる収入）</t>
  </si>
  <si>
    <t>円</t>
    <rPh sb="0" eb="1">
      <t>えん</t>
    </rPh>
    <phoneticPr fontId="1" type="Hiragana"/>
  </si>
  <si>
    <t>・災害等被害により支払われた共済金</t>
  </si>
  <si>
    <t>・農事組合法人から支払いを受ける従事分量配当</t>
  </si>
  <si>
    <t>収入合計（①＋②＋③）＝④</t>
  </si>
  <si>
    <t>「①収入」で使用した単価で計算</t>
  </si>
  <si>
    <t>ワ　荷造運賃手数料…米袋代、出荷の際の包装費用など</t>
  </si>
  <si>
    <t>ロ　種苗費…苗、モミ代など</t>
  </si>
  <si>
    <t>⑧小計（雇人費）</t>
  </si>
  <si>
    <r>
      <t>⑧　雇人費</t>
    </r>
    <r>
      <rPr>
        <sz val="12"/>
        <color rgb="FF000000"/>
        <rFont val="HG丸ｺﾞｼｯｸM-PRO"/>
      </rPr>
      <t>（農作業をお願いした人への謝礼など）</t>
    </r>
  </si>
  <si>
    <t>・支払った人ごとに支払金額をまとめる</t>
  </si>
  <si>
    <t>円×</t>
    <rPh sb="0" eb="1">
      <t>えん</t>
    </rPh>
    <phoneticPr fontId="1" type="Hiragana"/>
  </si>
  <si>
    <t>⑩小計（減価償却費）</t>
  </si>
  <si>
    <t>野菜</t>
    <rPh sb="0" eb="2">
      <t>やさい</t>
    </rPh>
    <phoneticPr fontId="1" type="Hiragana"/>
  </si>
  <si>
    <t>ヘ　農具費…１つ１０万円未満の農具代</t>
  </si>
  <si>
    <t>小作料</t>
  </si>
  <si>
    <t>・小作料……小作料を現物支払の方は、</t>
  </si>
  <si>
    <t>ヲ　農業共済掛金…水稲共済、農機具小屋建物共済など</t>
  </si>
  <si>
    <t>（営農組合への支払い、カントリーエレベータ利用料など）</t>
  </si>
  <si>
    <t>⑪　その他の経費</t>
  </si>
  <si>
    <t>ニ　肥料費…田畑用の肥料代</t>
  </si>
  <si>
    <r>
      <t>ヌ　動力光熱費…</t>
    </r>
    <r>
      <rPr>
        <sz val="11"/>
        <color rgb="FF000000"/>
        <rFont val="HG丸ｺﾞｼｯｸM-PRO"/>
      </rPr>
      <t>農機具用燃料代、農作業小屋電気代など</t>
    </r>
  </si>
  <si>
    <r>
      <t>カ　土地改良費…</t>
    </r>
    <r>
      <rPr>
        <sz val="10"/>
        <color rgb="FF000000"/>
        <rFont val="HG丸ｺﾞｼｯｸM-PRO"/>
      </rPr>
      <t>圃場整備償還金利息、改良区通常賦課金など</t>
    </r>
  </si>
  <si>
    <t>経費合計（⑧＋⑨＋⑩＋⑪）＝⑭</t>
  </si>
  <si>
    <t>人</t>
    <rPh sb="0" eb="1">
      <t>にん</t>
    </rPh>
    <phoneticPr fontId="1" type="Hiragana"/>
  </si>
  <si>
    <r>
      <t>リ　修繕費…</t>
    </r>
    <r>
      <rPr>
        <sz val="10"/>
        <color rgb="FF000000"/>
        <rFont val="HG丸ｺﾞｼｯｸM-PRO"/>
      </rPr>
      <t>農機具、農業用自動車、農作業小屋などの修理代</t>
    </r>
    <rPh sb="25" eb="28">
      <t>しゅうりだい</t>
    </rPh>
    <phoneticPr fontId="1" type="Hiragana"/>
  </si>
  <si>
    <r>
      <t>チ　諸材料費…</t>
    </r>
    <r>
      <rPr>
        <sz val="10"/>
        <color rgb="FF000000"/>
        <rFont val="HG丸ｺﾞｼｯｸM-PRO"/>
      </rPr>
      <t>ビニール、針金など、農作業のために使った材料代</t>
    </r>
    <rPh sb="27" eb="29">
      <t>ざいりょう</t>
    </rPh>
    <rPh sb="29" eb="30">
      <t>だい</t>
    </rPh>
    <phoneticPr fontId="1" type="Hiragana"/>
  </si>
  <si>
    <t>←計算式を使わない場合は直接入力してください</t>
    <rPh sb="1" eb="4">
      <t>けいさんしき</t>
    </rPh>
    <rPh sb="5" eb="6">
      <t>つか</t>
    </rPh>
    <rPh sb="9" eb="11">
      <t>ばあい</t>
    </rPh>
    <rPh sb="12" eb="14">
      <t>ちょくせつ</t>
    </rPh>
    <rPh sb="14" eb="16">
      <t>にゅうりょく</t>
    </rPh>
    <phoneticPr fontId="1" type="Hiragana"/>
  </si>
  <si>
    <t>・小作料……小作料を現物支払の方は、「①収入」で
                   使用した単価で計算</t>
  </si>
  <si>
    <t>水稲</t>
    <rPh sb="0" eb="2">
      <t>すいとう</t>
    </rPh>
    <phoneticPr fontId="1" type="Hiragana"/>
  </si>
  <si>
    <r>
      <t>⑧　雇人費</t>
    </r>
    <r>
      <rPr>
        <sz val="12"/>
        <color auto="1"/>
        <rFont val="HG丸ｺﾞｼｯｸM-PRO"/>
      </rPr>
      <t>（農作業をお願いした人への謝礼など）</t>
    </r>
  </si>
  <si>
    <r>
      <t>⑩　減価償却費</t>
    </r>
    <r>
      <rPr>
        <sz val="10"/>
        <color auto="1"/>
        <rFont val="HG丸ｺﾞｼｯｸM-PRO"/>
      </rPr>
      <t>（</t>
    </r>
    <r>
      <rPr>
        <sz val="9"/>
        <color auto="1"/>
        <rFont val="HG丸ｺﾞｼｯｸM-PRO"/>
      </rPr>
      <t>別紙「減価償却費の計算方法について」を
                                参考にしてください。なお、役場の申告相
                                談にて農業所得を計算・申告される場合は、
                                その際に計算いたします。）</t>
    </r>
  </si>
  <si>
    <r>
      <t>イ　租税公課…</t>
    </r>
    <r>
      <rPr>
        <sz val="10"/>
        <color auto="1"/>
        <rFont val="HG丸ｺﾞｼｯｸM-PRO"/>
      </rPr>
      <t>田・畑などの固定資産税、トラクターなどの
　　　　　　　　軽自動車税、水利費、農協の組合費など</t>
    </r>
  </si>
  <si>
    <r>
      <t>チ　諸材料費…</t>
    </r>
    <r>
      <rPr>
        <sz val="9"/>
        <color auto="1"/>
        <rFont val="HG丸ｺﾞｼｯｸM-PRO"/>
      </rPr>
      <t>ビニール、針金など、農作業のために使った材料代</t>
    </r>
    <rPh sb="27" eb="29">
      <t>ざいりょう</t>
    </rPh>
    <rPh sb="29" eb="30">
      <t>だい</t>
    </rPh>
    <phoneticPr fontId="1" type="Hiragana"/>
  </si>
  <si>
    <r>
      <t>ヌ　動力光熱費…</t>
    </r>
    <r>
      <rPr>
        <sz val="9"/>
        <color auto="1"/>
        <rFont val="HG丸ｺﾞｼｯｸM-PRO"/>
      </rPr>
      <t>農機具用燃料代、農作業小屋電気代など</t>
    </r>
  </si>
  <si>
    <t>これは印刷用シートです。このシートには入力しないで下さい！</t>
    <rPh sb="3" eb="6">
      <t>インサツヨウ</t>
    </rPh>
    <rPh sb="19" eb="21">
      <t>ニュウリョク</t>
    </rPh>
    <rPh sb="25" eb="26">
      <t>クダ</t>
    </rPh>
    <phoneticPr fontId="26"/>
  </si>
  <si>
    <r>
      <t>ヲ　農業共済掛金…</t>
    </r>
    <r>
      <rPr>
        <sz val="9"/>
        <color auto="1"/>
        <rFont val="HG丸ｺﾞｼｯｸM-PRO"/>
      </rPr>
      <t>水稲共済、農機具小屋建物共済など</t>
    </r>
  </si>
  <si>
    <r>
      <t>ワ　荷造運賃手数料…</t>
    </r>
    <r>
      <rPr>
        <sz val="9"/>
        <color auto="1"/>
        <rFont val="HG丸ｺﾞｼｯｸM-PRO"/>
      </rPr>
      <t>米袋代、出荷の際の包装費用など</t>
    </r>
  </si>
  <si>
    <r>
      <t>カ　土地改良費…</t>
    </r>
    <r>
      <rPr>
        <sz val="9"/>
        <color auto="1"/>
        <rFont val="HG丸ｺﾞｼｯｸM-PRO"/>
      </rPr>
      <t>圃場整備償還金利息、改良区通常賦課金など</t>
    </r>
  </si>
  <si>
    <r>
      <t>ツ　雑費…</t>
    </r>
    <r>
      <rPr>
        <sz val="10"/>
        <color auto="1"/>
        <rFont val="HG丸ｺﾞｼｯｸM-PRO"/>
      </rPr>
      <t>農業をするために支払ったもので、どこに
                 仕分けてよいかわからないもの</t>
    </r>
  </si>
  <si>
    <t>入力用シート</t>
    <rPh sb="0" eb="3">
      <t>ニュウリョクヨウ</t>
    </rPh>
    <phoneticPr fontId="26"/>
  </si>
  <si>
    <t>町の申告相談会場へご来場の場合は、『印刷用シート』を印刷してご持参ください。</t>
    <rPh sb="0" eb="1">
      <t>ちょう</t>
    </rPh>
    <rPh sb="2" eb="6">
      <t>しんこくそうだん</t>
    </rPh>
    <rPh sb="6" eb="8">
      <t>かいじょう</t>
    </rPh>
    <rPh sb="10" eb="12">
      <t>らいじょう</t>
    </rPh>
    <rPh sb="13" eb="15">
      <t>ばあい</t>
    </rPh>
    <rPh sb="18" eb="20">
      <t>いんさつ</t>
    </rPh>
    <rPh sb="20" eb="21">
      <t>よう</t>
    </rPh>
    <rPh sb="26" eb="28">
      <t>いんさつ</t>
    </rPh>
    <rPh sb="31" eb="33">
      <t>じさん</t>
    </rPh>
    <phoneticPr fontId="1" type="Hiragana"/>
  </si>
  <si>
    <t>・水　稲………単価（概算金など）×収穫量（袋）</t>
    <rPh sb="10" eb="12">
      <t>がいさん</t>
    </rPh>
    <rPh sb="12" eb="13">
      <t>きん</t>
    </rPh>
    <phoneticPr fontId="1" type="Hiragana"/>
  </si>
  <si>
    <t>・販売の全くない方……概算金などの単価により計算</t>
    <rPh sb="11" eb="13">
      <t>がいさん</t>
    </rPh>
    <phoneticPr fontId="1" type="Hiragana"/>
  </si>
  <si>
    <t>・水　稲………単価（概算金など）×収穫量（袋）</t>
    <rPh sb="10" eb="12">
      <t>がいさん</t>
    </rPh>
    <phoneticPr fontId="1" type="Hiragana"/>
  </si>
  <si>
    <r>
      <t>①　販売金額　</t>
    </r>
    <r>
      <rPr>
        <sz val="10"/>
        <color rgb="FF000000"/>
        <rFont val="HG丸ｺﾞｼｯｸM-PRO"/>
      </rPr>
      <t>※参考：令和７年産米概算金　１５，１００円／１袋</t>
    </r>
    <rPh sb="8" eb="10">
      <t>さんこう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</si>
</sst>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0"/>
      <color rgb="FFFF0000"/>
      <name val="ＭＳ Ｐゴシック"/>
      <family val="3"/>
    </font>
    <font>
      <b/>
      <sz val="14"/>
      <color rgb="FF000000"/>
      <name val="HG丸ｺﾞｼｯｸM-PRO"/>
      <family val="3"/>
    </font>
    <font>
      <sz val="12"/>
      <color rgb="FF000000"/>
      <name val="HG丸ｺﾞｼｯｸM-PRO"/>
      <family val="3"/>
    </font>
    <font>
      <b/>
      <sz val="12"/>
      <color rgb="FF000000"/>
      <name val="HG丸ｺﾞｼｯｸM-PRO"/>
      <family val="3"/>
    </font>
    <font>
      <sz val="10.5"/>
      <color rgb="FF000000"/>
      <name val="Century"/>
      <family val="1"/>
    </font>
    <font>
      <sz val="10.5"/>
      <color auto="1"/>
      <name val="Century"/>
      <family val="1"/>
    </font>
    <font>
      <b/>
      <sz val="12"/>
      <color auto="1"/>
      <name val="HG丸ｺﾞｼｯｸM-PRO"/>
      <family val="3"/>
    </font>
    <font>
      <sz val="12"/>
      <color auto="1"/>
      <name val="HG丸ｺﾞｼｯｸM-PRO"/>
      <family val="3"/>
    </font>
    <font>
      <sz val="10"/>
      <color auto="1"/>
      <name val="HG丸ｺﾞｼｯｸM-PRO"/>
      <family val="3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.5"/>
      <color rgb="FF000000"/>
      <name val="OCRB"/>
      <family val="3"/>
    </font>
    <font>
      <sz val="10"/>
      <color rgb="FF000000"/>
      <name val="HG丸ｺﾞｼｯｸM-PRO"/>
      <family val="3"/>
    </font>
    <font>
      <b/>
      <sz val="11"/>
      <color rgb="FF000000"/>
      <name val="HG丸ｺﾞｼｯｸM-PRO"/>
      <family val="3"/>
    </font>
    <font>
      <sz val="10.5"/>
      <color auto="1"/>
      <name val="OCRB"/>
      <family val="3"/>
    </font>
    <font>
      <b/>
      <sz val="11"/>
      <color auto="1"/>
      <name val="HG丸ｺﾞｼｯｸM-PRO"/>
      <family val="3"/>
    </font>
    <font>
      <sz val="10"/>
      <color rgb="FF000000"/>
      <name val="OCRB"/>
      <family val="3"/>
    </font>
    <font>
      <sz val="11"/>
      <color theme="1"/>
      <name val="OCRB"/>
    </font>
    <font>
      <b/>
      <sz val="26"/>
      <color rgb="FFFF0000"/>
      <name val="HG丸ｺﾞｼｯｸM-PRO"/>
      <family val="3"/>
    </font>
    <font>
      <b/>
      <sz val="24"/>
      <color rgb="FFFF0000"/>
      <name val="ＭＳ Ｐゴシック"/>
      <family val="3"/>
    </font>
    <font>
      <sz val="10.5"/>
      <color rgb="FF000000"/>
      <name val="HG丸ｺﾞｼｯｸM-PRO"/>
      <family val="3"/>
    </font>
    <font>
      <sz val="24"/>
      <color theme="1"/>
      <name val="游ゴシック"/>
      <family val="3"/>
      <scheme val="minor"/>
    </font>
    <font>
      <sz val="11"/>
      <color rgb="FF00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Alignment="1">
      <alignment horizontal="justify" vertical="center"/>
    </xf>
    <xf numFmtId="38" fontId="13" fillId="0" borderId="1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38" fontId="16" fillId="0" borderId="1" xfId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wrapText="1"/>
    </xf>
    <xf numFmtId="0" fontId="10" fillId="0" borderId="2" xfId="0" applyFont="1" applyBorder="1" applyAlignment="1">
      <alignment horizontal="justify" wrapText="1"/>
    </xf>
    <xf numFmtId="0" fontId="10" fillId="0" borderId="0" xfId="0" applyFont="1" applyBorder="1" applyAlignment="1">
      <alignment horizontal="justify" wrapText="1"/>
    </xf>
    <xf numFmtId="0" fontId="17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38" fontId="18" fillId="0" borderId="2" xfId="1" applyFont="1" applyBorder="1" applyAlignment="1">
      <alignment horizontal="right" vertical="center" wrapText="1"/>
    </xf>
    <xf numFmtId="38" fontId="13" fillId="0" borderId="4" xfId="1" applyFont="1" applyBorder="1" applyAlignment="1">
      <alignment horizontal="center" vertical="center" shrinkToFit="1"/>
    </xf>
    <xf numFmtId="38" fontId="14" fillId="0" borderId="2" xfId="1" applyFont="1" applyBorder="1" applyAlignment="1">
      <alignment horizontal="right" vertical="center" wrapText="1"/>
    </xf>
    <xf numFmtId="38" fontId="16" fillId="0" borderId="4" xfId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justify" wrapText="1"/>
    </xf>
    <xf numFmtId="0" fontId="11" fillId="0" borderId="0" xfId="0" applyFont="1" applyAlignment="1">
      <alignment horizontal="justify" wrapText="1"/>
    </xf>
    <xf numFmtId="38" fontId="13" fillId="0" borderId="5" xfId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justify" vertical="center"/>
    </xf>
    <xf numFmtId="38" fontId="16" fillId="0" borderId="5" xfId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distributed" vertical="center" wrapText="1" indent="1"/>
    </xf>
    <xf numFmtId="0" fontId="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justify" vertical="center" wrapText="1"/>
    </xf>
    <xf numFmtId="38" fontId="0" fillId="0" borderId="0" xfId="0" applyNumberForma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2" borderId="1" xfId="0" applyFont="1" applyFill="1" applyBorder="1" applyAlignment="1">
      <alignment horizontal="distributed" vertical="center" wrapText="1" justifyLastLine="1"/>
    </xf>
    <xf numFmtId="0" fontId="22" fillId="2" borderId="1" xfId="0" applyFont="1" applyFill="1" applyBorder="1" applyAlignment="1">
      <alignment horizontal="center" vertical="center" wrapText="1"/>
    </xf>
    <xf numFmtId="38" fontId="22" fillId="2" borderId="1" xfId="1" applyFont="1" applyFill="1" applyBorder="1" applyAlignment="1">
      <alignment horizontal="right" vertical="center" indent="1"/>
    </xf>
    <xf numFmtId="38" fontId="22" fillId="0" borderId="1" xfId="1" applyFont="1" applyBorder="1" applyAlignment="1">
      <alignment horizontal="right" vertical="center" wrapText="1" indent="1"/>
    </xf>
    <xf numFmtId="38" fontId="22" fillId="2" borderId="1" xfId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justify" wrapText="1"/>
    </xf>
    <xf numFmtId="0" fontId="14" fillId="0" borderId="0" xfId="0" applyFont="1" applyBorder="1" applyAlignment="1">
      <alignment horizontal="justify" wrapText="1"/>
    </xf>
    <xf numFmtId="0" fontId="23" fillId="0" borderId="0" xfId="0" applyFont="1" applyAlignment="1">
      <alignment horizontal="justify" vertical="center"/>
    </xf>
    <xf numFmtId="0" fontId="22" fillId="2" borderId="3" xfId="0" applyFont="1" applyFill="1" applyBorder="1" applyAlignment="1">
      <alignment horizontal="distributed" vertical="center" wrapText="1" justifyLastLine="1"/>
    </xf>
    <xf numFmtId="0" fontId="22" fillId="2" borderId="3" xfId="0" applyFont="1" applyFill="1" applyBorder="1" applyAlignment="1">
      <alignment horizontal="center" vertical="center" wrapText="1"/>
    </xf>
    <xf numFmtId="38" fontId="14" fillId="2" borderId="0" xfId="1" applyFont="1" applyFill="1" applyBorder="1" applyAlignment="1">
      <alignment horizontal="right" vertical="center" wrapText="1"/>
    </xf>
    <xf numFmtId="38" fontId="22" fillId="2" borderId="3" xfId="1" applyFont="1" applyFill="1" applyBorder="1" applyAlignment="1">
      <alignment horizontal="right" vertical="center" indent="1"/>
    </xf>
    <xf numFmtId="38" fontId="22" fillId="0" borderId="3" xfId="1" applyFont="1" applyBorder="1" applyAlignment="1">
      <alignment horizontal="right" vertical="center" wrapText="1" indent="1"/>
    </xf>
    <xf numFmtId="38" fontId="22" fillId="2" borderId="3" xfId="1" applyFont="1" applyFill="1" applyBorder="1" applyAlignment="1">
      <alignment horizontal="right" vertical="center" wrapText="1" indent="1"/>
    </xf>
    <xf numFmtId="0" fontId="22" fillId="0" borderId="3" xfId="0" applyFont="1" applyBorder="1" applyAlignment="1">
      <alignment horizontal="right" vertical="center" wrapText="1" indent="1"/>
    </xf>
    <xf numFmtId="0" fontId="22" fillId="2" borderId="5" xfId="0" applyFont="1" applyFill="1" applyBorder="1" applyAlignment="1">
      <alignment horizontal="distributed" vertical="center" wrapText="1" justifyLastLine="1"/>
    </xf>
    <xf numFmtId="0" fontId="22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38" fontId="22" fillId="2" borderId="5" xfId="1" applyFont="1" applyFill="1" applyBorder="1" applyAlignment="1">
      <alignment horizontal="right" vertical="center" indent="1"/>
    </xf>
    <xf numFmtId="38" fontId="22" fillId="0" borderId="5" xfId="1" applyFont="1" applyBorder="1" applyAlignment="1">
      <alignment horizontal="right" vertical="center" wrapText="1" indent="1"/>
    </xf>
    <xf numFmtId="38" fontId="22" fillId="2" borderId="5" xfId="1" applyFont="1" applyFill="1" applyBorder="1" applyAlignment="1">
      <alignment horizontal="right" vertical="center" wrapText="1" indent="1"/>
    </xf>
    <xf numFmtId="0" fontId="22" fillId="0" borderId="5" xfId="0" applyFont="1" applyBorder="1" applyAlignment="1">
      <alignment horizontal="right" vertical="center" wrapText="1" indent="1"/>
    </xf>
    <xf numFmtId="0" fontId="14" fillId="0" borderId="0" xfId="0" applyFont="1" applyBorder="1" applyAlignment="1">
      <alignment wrapText="1"/>
    </xf>
    <xf numFmtId="0" fontId="2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5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theme="0" tint="-0.25"/>
  </sheetPr>
  <dimension ref="A1:K97"/>
  <sheetViews>
    <sheetView tabSelected="1" view="pageBreakPreview" zoomScaleSheetLayoutView="100" workbookViewId="0">
      <selection activeCell="G13" sqref="G13"/>
    </sheetView>
  </sheetViews>
  <sheetFormatPr defaultRowHeight="18.75"/>
  <cols>
    <col min="1" max="1" width="55.5" customWidth="1"/>
    <col min="2" max="10" width="2.75" customWidth="1"/>
  </cols>
  <sheetData>
    <row r="1" spans="1:11" s="1" customFormat="1" ht="35.450000000000003" customHeight="1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spans="1:11" ht="29.25" customHeight="1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</row>
    <row r="3" spans="1:11">
      <c r="A3" s="4" t="s">
        <v>4</v>
      </c>
      <c r="B3" s="31" t="str">
        <f>IF(9&gt;$K3,"",(MOD(ROUNDDOWN(入力用シート!$B3/100000000,0),10)))</f>
        <v/>
      </c>
      <c r="C3" s="31" t="str">
        <f>IF(8&gt;$K3,"",(MOD(ROUNDDOWN(入力用シート!$B3/10000000,0),10)))</f>
        <v/>
      </c>
      <c r="D3" s="47" t="str">
        <f>IF(7&gt;$K3,"",(MOD(ROUNDDOWN(入力用シート!$B3/1000000,0),10)))</f>
        <v/>
      </c>
      <c r="E3" s="47" t="str">
        <f>IF(6&gt;$K3,"",(MOD(ROUNDDOWN(入力用シート!$B3/100000,0),10)))</f>
        <v/>
      </c>
      <c r="F3" s="47" t="str">
        <f>IF(5&gt;$K3,"",(MOD(ROUNDDOWN(入力用シート!$B3/10000,0),10)))</f>
        <v/>
      </c>
      <c r="G3" s="47" t="str">
        <f>IF(4&gt;$K3,"",(MOD(ROUNDDOWN(入力用シート!$B3/1000,0),10)))</f>
        <v/>
      </c>
      <c r="H3" s="52" t="str">
        <f>IF(3&gt;$K3,"",(MOD(ROUNDDOWN(入力用シート!$B3/100,0),10)))</f>
        <v/>
      </c>
      <c r="I3" s="47" t="str">
        <f>IF(2&gt;$K3,"",(MOD(ROUNDDOWN(入力用シート!$B3/10,0),10)))</f>
        <v/>
      </c>
      <c r="J3" s="47" t="str">
        <f>IF(1&gt;$K3,"",(MOD(ROUNDDOWN(入力用シート!$B3/1,0),10)))</f>
        <v/>
      </c>
      <c r="K3" s="78">
        <f>LEN(入力用シート!B3)</f>
        <v>0</v>
      </c>
    </row>
    <row r="4" spans="1:11" ht="6.75" customHeight="1">
      <c r="A4" s="4"/>
      <c r="B4" s="9"/>
      <c r="C4" s="9"/>
      <c r="D4" s="9"/>
      <c r="E4" s="9"/>
      <c r="F4" s="9"/>
      <c r="G4" s="9"/>
      <c r="H4" s="9"/>
      <c r="I4" s="9"/>
      <c r="J4" s="9"/>
    </row>
    <row r="5" spans="1:11" ht="38.25" customHeight="1">
      <c r="A5" s="5" t="s">
        <v>7</v>
      </c>
      <c r="B5" s="32">
        <f>入力用シート!B5</f>
        <v>0</v>
      </c>
      <c r="C5" s="45"/>
      <c r="D5" s="45"/>
      <c r="E5" s="45"/>
      <c r="F5" s="45"/>
      <c r="G5" s="45"/>
      <c r="H5" s="45"/>
      <c r="I5" s="66"/>
      <c r="J5" s="73"/>
    </row>
    <row r="6" spans="1:11" ht="19.5" customHeight="1">
      <c r="A6" s="6" t="s">
        <v>1</v>
      </c>
      <c r="B6" s="9"/>
      <c r="C6" s="9"/>
      <c r="D6" s="9"/>
      <c r="E6" s="9"/>
      <c r="F6" s="9"/>
      <c r="G6" s="9"/>
      <c r="H6" s="59"/>
      <c r="I6" s="59"/>
      <c r="J6" s="9"/>
    </row>
    <row r="7" spans="1:11" ht="27">
      <c r="A7" s="6" t="s">
        <v>80</v>
      </c>
      <c r="B7" s="33" t="s">
        <v>64</v>
      </c>
      <c r="C7" s="46">
        <f>入力用シート!C7</f>
        <v>0</v>
      </c>
      <c r="D7" s="46"/>
      <c r="E7" s="46"/>
      <c r="F7" s="35" t="s">
        <v>46</v>
      </c>
      <c r="G7" s="56">
        <f>入力用シート!E7</f>
        <v>0</v>
      </c>
      <c r="H7" s="56"/>
      <c r="I7" s="60" t="s">
        <v>6</v>
      </c>
      <c r="J7" s="60"/>
    </row>
    <row r="8" spans="1:11" ht="17.850000000000001" customHeight="1">
      <c r="A8" s="7" t="s">
        <v>79</v>
      </c>
      <c r="B8" s="31" t="str">
        <f>IF(7&gt;$K8,"",(MOD(ROUNDDOWN(入力用シート!$B8/1000000,0),10)))</f>
        <v/>
      </c>
      <c r="C8" s="47" t="str">
        <f>IF(6&gt;$K8,"",(MOD(ROUNDDOWN(入力用シート!$B8/100000,0),10)))</f>
        <v/>
      </c>
      <c r="D8" s="47" t="str">
        <f>IF(5&gt;$K8,"",(MOD(ROUNDDOWN(入力用シート!$B8/10000,0),10)))</f>
        <v/>
      </c>
      <c r="E8" s="47" t="str">
        <f>IF(4&gt;$K8,"",(MOD(ROUNDDOWN(入力用シート!$B8/1000,0),10)))</f>
        <v/>
      </c>
      <c r="F8" s="52" t="str">
        <f>IF(3&gt;$K8,"",(MOD(ROUNDDOWN(入力用シート!$B8/100,0),10)))</f>
        <v/>
      </c>
      <c r="G8" s="47" t="str">
        <f>IF(2&gt;$K8,"",(MOD(ROUNDDOWN(入力用シート!$B8/10,0),10)))</f>
        <v/>
      </c>
      <c r="H8" s="47">
        <f>IF(1&gt;$K8,"",(MOD(ROUNDDOWN(入力用シート!$B8/1,0),10)))</f>
        <v>0</v>
      </c>
      <c r="I8" s="67" t="s">
        <v>9</v>
      </c>
      <c r="J8" s="74"/>
      <c r="K8" s="78">
        <f>LEN(入力用シート!B8)</f>
        <v>1</v>
      </c>
    </row>
    <row r="9" spans="1:11" ht="7.5" customHeight="1">
      <c r="A9" s="7"/>
      <c r="B9" s="34"/>
      <c r="C9" s="34"/>
      <c r="D9" s="34"/>
      <c r="E9" s="34"/>
      <c r="F9" s="34"/>
      <c r="G9" s="34"/>
      <c r="H9" s="34"/>
      <c r="I9" s="34"/>
      <c r="J9" s="34"/>
    </row>
    <row r="10" spans="1:11" ht="24.6" customHeight="1">
      <c r="A10" s="8"/>
      <c r="B10" s="35" t="s">
        <v>48</v>
      </c>
      <c r="C10" s="48">
        <f>入力用シート!C10</f>
        <v>0</v>
      </c>
      <c r="D10" s="48"/>
      <c r="E10" s="48"/>
      <c r="F10" s="48"/>
      <c r="G10" s="57" t="s">
        <v>36</v>
      </c>
      <c r="H10" s="60"/>
      <c r="I10" s="60"/>
      <c r="J10" s="60"/>
    </row>
    <row r="11" spans="1:11" ht="17.850000000000001" customHeight="1">
      <c r="A11" s="7" t="s">
        <v>12</v>
      </c>
      <c r="B11" s="31" t="str">
        <f>IF(7&gt;$K11,"",(MOD(ROUNDDOWN(入力用シート!$B11/1000000,0),10)))</f>
        <v/>
      </c>
      <c r="C11" s="47" t="str">
        <f>IF(6&gt;$K11,"",(MOD(ROUNDDOWN(入力用シート!$B11/100000,0),10)))</f>
        <v/>
      </c>
      <c r="D11" s="47" t="str">
        <f>IF(5&gt;$K11,"",(MOD(ROUNDDOWN(入力用シート!$B11/10000,0),10)))</f>
        <v/>
      </c>
      <c r="E11" s="47" t="str">
        <f>IF(4&gt;$K11,"",(MOD(ROUNDDOWN(入力用シート!$B11/1000,0),10)))</f>
        <v/>
      </c>
      <c r="F11" s="52" t="str">
        <f>IF(3&gt;$K11,"",(MOD(ROUNDDOWN(入力用シート!$B11/100,0),10)))</f>
        <v/>
      </c>
      <c r="G11" s="47" t="str">
        <f>IF(2&gt;$K11,"",(MOD(ROUNDDOWN(入力用シート!$B11/10,0),10)))</f>
        <v/>
      </c>
      <c r="H11" s="47">
        <f>IF(1&gt;$K11,"",(MOD(ROUNDDOWN(入力用シート!$B11/1,0),10)))</f>
        <v>0</v>
      </c>
      <c r="I11" s="67" t="s">
        <v>9</v>
      </c>
      <c r="J11" s="74"/>
      <c r="K11" s="78">
        <f>LEN(入力用シート!B11)</f>
        <v>1</v>
      </c>
    </row>
    <row r="12" spans="1:11" ht="7.5" customHeight="1">
      <c r="A12" s="7"/>
      <c r="B12" s="34"/>
      <c r="C12" s="34"/>
      <c r="D12" s="34"/>
      <c r="E12" s="34"/>
      <c r="F12" s="34"/>
      <c r="G12" s="34"/>
      <c r="H12" s="34"/>
      <c r="I12" s="34"/>
      <c r="J12" s="34"/>
    </row>
    <row r="13" spans="1:11" ht="27" customHeight="1">
      <c r="A13" s="8"/>
      <c r="B13" s="36" t="s">
        <v>13</v>
      </c>
      <c r="C13" s="36"/>
      <c r="D13" s="36"/>
      <c r="E13" s="36"/>
      <c r="F13" s="53"/>
      <c r="G13" s="53"/>
      <c r="H13" s="61"/>
      <c r="I13" s="61"/>
      <c r="J13" s="61"/>
    </row>
    <row r="14" spans="1:11" ht="17.850000000000001" customHeight="1">
      <c r="A14" s="9"/>
      <c r="B14" s="31" t="str">
        <f>IF(7&gt;$K14,"",(MOD(ROUNDDOWN(入力用シート!$B14/1000000,0),10)))</f>
        <v/>
      </c>
      <c r="C14" s="47" t="str">
        <f>IF(6&gt;$K14,"",(MOD(ROUNDDOWN(入力用シート!$B14/100000,0),10)))</f>
        <v/>
      </c>
      <c r="D14" s="47" t="str">
        <f>IF(5&gt;$K14,"",(MOD(ROUNDDOWN(入力用シート!$B14/10000,0),10)))</f>
        <v/>
      </c>
      <c r="E14" s="47" t="str">
        <f>IF(4&gt;$K14,"",(MOD(ROUNDDOWN(入力用シート!$B14/1000,0),10)))</f>
        <v/>
      </c>
      <c r="F14" s="52" t="str">
        <f>IF(3&gt;$K14,"",(MOD(ROUNDDOWN(入力用シート!$B14/100,0),10)))</f>
        <v/>
      </c>
      <c r="G14" s="47" t="str">
        <f>IF(2&gt;$K14,"",(MOD(ROUNDDOWN(入力用シート!$B14/10,0),10)))</f>
        <v/>
      </c>
      <c r="H14" s="47">
        <f>IF(1&gt;$K14,"",(MOD(ROUNDDOWN(入力用シート!$B14/1,0),10)))</f>
        <v>0</v>
      </c>
      <c r="I14" s="67" t="s">
        <v>9</v>
      </c>
      <c r="J14" s="74"/>
      <c r="K14" s="78">
        <f>LEN(入力用シート!B14)</f>
        <v>1</v>
      </c>
    </row>
    <row r="15" spans="1:11" ht="22.5" customHeight="1">
      <c r="A15" s="9"/>
      <c r="B15" s="34"/>
      <c r="C15" s="34"/>
      <c r="D15" s="34"/>
      <c r="E15" s="34"/>
      <c r="F15" s="34"/>
      <c r="G15" s="34"/>
      <c r="H15" s="59"/>
      <c r="I15" s="59"/>
      <c r="J15" s="34"/>
    </row>
    <row r="16" spans="1:11">
      <c r="A16" s="10" t="s">
        <v>2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1" ht="19.5">
      <c r="A17" s="11" t="s">
        <v>18</v>
      </c>
      <c r="B17" s="33" t="s">
        <v>64</v>
      </c>
      <c r="C17" s="46">
        <f>入力用シート!C17</f>
        <v>0</v>
      </c>
      <c r="D17" s="46"/>
      <c r="E17" s="46"/>
      <c r="F17" s="35" t="s">
        <v>46</v>
      </c>
      <c r="G17" s="56">
        <f>入力用シート!E17</f>
        <v>0</v>
      </c>
      <c r="H17" s="56"/>
      <c r="I17" s="60" t="s">
        <v>6</v>
      </c>
      <c r="J17" s="60"/>
    </row>
    <row r="18" spans="1:11" ht="17.850000000000001" customHeight="1">
      <c r="A18" s="7" t="s">
        <v>21</v>
      </c>
      <c r="B18" s="31" t="str">
        <f>IF(7&gt;$K18,"",(MOD(ROUNDDOWN(入力用シート!$B18/1000000,0),10)))</f>
        <v/>
      </c>
      <c r="C18" s="47" t="str">
        <f>IF(6&gt;$K18,"",(MOD(ROUNDDOWN(入力用シート!$B18/100000,0),10)))</f>
        <v/>
      </c>
      <c r="D18" s="47" t="str">
        <f>IF(5&gt;$K18,"",(MOD(ROUNDDOWN(入力用シート!$B18/10000,0),10)))</f>
        <v/>
      </c>
      <c r="E18" s="47" t="str">
        <f>IF(4&gt;$K18,"",(MOD(ROUNDDOWN(入力用シート!$B18/1000,0),10)))</f>
        <v/>
      </c>
      <c r="F18" s="52" t="str">
        <f>IF(3&gt;$K18,"",(MOD(ROUNDDOWN(入力用シート!$B18/100,0),10)))</f>
        <v/>
      </c>
      <c r="G18" s="47" t="str">
        <f>IF(2&gt;$K18,"",(MOD(ROUNDDOWN(入力用シート!$B18/10,0),10)))</f>
        <v/>
      </c>
      <c r="H18" s="47">
        <f>IF(1&gt;$K18,"",(MOD(ROUNDDOWN(入力用シート!$B18/1,0),10)))</f>
        <v>0</v>
      </c>
      <c r="I18" s="67" t="s">
        <v>9</v>
      </c>
      <c r="J18" s="74"/>
      <c r="K18" s="78">
        <f>LEN(入力用シート!B18)</f>
        <v>1</v>
      </c>
    </row>
    <row r="19" spans="1:11" ht="10.5" customHeight="1">
      <c r="A19" s="7"/>
      <c r="B19" s="9"/>
      <c r="C19" s="9"/>
      <c r="D19" s="9"/>
      <c r="E19" s="9"/>
      <c r="F19" s="9"/>
      <c r="G19" s="9"/>
      <c r="H19" s="9"/>
      <c r="I19" s="9"/>
      <c r="J19" s="9"/>
    </row>
    <row r="20" spans="1:11" ht="19.5">
      <c r="A20" s="11" t="s">
        <v>78</v>
      </c>
      <c r="B20" s="35" t="s">
        <v>48</v>
      </c>
      <c r="C20" s="46">
        <f>入力用シート!C20</f>
        <v>0</v>
      </c>
      <c r="D20" s="46"/>
      <c r="E20" s="46"/>
      <c r="F20" s="35" t="s">
        <v>46</v>
      </c>
      <c r="G20" s="56">
        <f>入力用シート!E20</f>
        <v>0</v>
      </c>
      <c r="H20" s="56"/>
      <c r="I20" s="60" t="s">
        <v>59</v>
      </c>
      <c r="J20" s="60"/>
    </row>
    <row r="21" spans="1:11" ht="17.850000000000001" customHeight="1">
      <c r="A21" s="7" t="s">
        <v>24</v>
      </c>
      <c r="B21" s="31" t="str">
        <f>IF(7&gt;$K21,"",(MOD(ROUNDDOWN(入力用シート!$B21/1000000,0),10)))</f>
        <v/>
      </c>
      <c r="C21" s="47" t="str">
        <f>IF(6&gt;$K21,"",(MOD(ROUNDDOWN(入力用シート!$B21/100000,0),10)))</f>
        <v/>
      </c>
      <c r="D21" s="47" t="str">
        <f>IF(5&gt;$K21,"",(MOD(ROUNDDOWN(入力用シート!$B21/10000,0),10)))</f>
        <v/>
      </c>
      <c r="E21" s="47" t="str">
        <f>IF(4&gt;$K21,"",(MOD(ROUNDDOWN(入力用シート!$B21/1000,0),10)))</f>
        <v/>
      </c>
      <c r="F21" s="52" t="str">
        <f>IF(3&gt;$K21,"",(MOD(ROUNDDOWN(入力用シート!$B21/100,0),10)))</f>
        <v/>
      </c>
      <c r="G21" s="47" t="str">
        <f>IF(2&gt;$K21,"",(MOD(ROUNDDOWN(入力用シート!$B21/10,0),10)))</f>
        <v/>
      </c>
      <c r="H21" s="47">
        <f>IF(1&gt;$K21,"",(MOD(ROUNDDOWN(入力用シート!$B21/1,0),10)))</f>
        <v>0</v>
      </c>
      <c r="I21" s="68" t="s">
        <v>9</v>
      </c>
      <c r="J21" s="75"/>
      <c r="K21" s="78">
        <f>LEN(入力用シート!B21)</f>
        <v>1</v>
      </c>
    </row>
    <row r="22" spans="1:11" ht="12.75" customHeight="1">
      <c r="A22" s="7"/>
      <c r="B22" s="9"/>
      <c r="C22" s="9"/>
      <c r="D22" s="9"/>
      <c r="E22" s="9"/>
      <c r="F22" s="9"/>
      <c r="G22" s="9"/>
      <c r="H22" s="59"/>
      <c r="I22" s="59"/>
      <c r="J22" s="9"/>
    </row>
    <row r="23" spans="1:11" ht="21" customHeight="1">
      <c r="A23" s="8"/>
      <c r="B23" s="37" t="s">
        <v>25</v>
      </c>
      <c r="C23" s="36"/>
      <c r="D23" s="36"/>
      <c r="E23" s="36"/>
      <c r="F23" s="10"/>
      <c r="G23" s="10"/>
      <c r="H23" s="62"/>
      <c r="I23" s="62"/>
      <c r="J23" s="62"/>
    </row>
    <row r="24" spans="1:11" ht="17.850000000000001" customHeight="1">
      <c r="A24" s="9"/>
      <c r="B24" s="31" t="str">
        <f>IF(7&gt;$K24,"",(MOD(ROUNDDOWN(入力用シート!$B24/1000000,0),10)))</f>
        <v/>
      </c>
      <c r="C24" s="47" t="str">
        <f>IF(6&gt;$K24,"",(MOD(ROUNDDOWN(入力用シート!$B24/100000,0),10)))</f>
        <v/>
      </c>
      <c r="D24" s="47" t="str">
        <f>IF(5&gt;$K24,"",(MOD(ROUNDDOWN(入力用シート!$B24/10000,0),10)))</f>
        <v/>
      </c>
      <c r="E24" s="47" t="str">
        <f>IF(4&gt;$K24,"",(MOD(ROUNDDOWN(入力用シート!$B24/1000,0),10)))</f>
        <v/>
      </c>
      <c r="F24" s="52" t="str">
        <f>IF(3&gt;$K24,"",(MOD(ROUNDDOWN(入力用シート!$B24/100,0),10)))</f>
        <v/>
      </c>
      <c r="G24" s="47" t="str">
        <f>IF(2&gt;$K24,"",(MOD(ROUNDDOWN(入力用シート!$B24/10,0),10)))</f>
        <v/>
      </c>
      <c r="H24" s="47">
        <f>IF(1&gt;$K24,"",(MOD(ROUNDDOWN(入力用シート!$B24/1,0),10)))</f>
        <v>0</v>
      </c>
      <c r="I24" s="67" t="s">
        <v>9</v>
      </c>
      <c r="J24" s="74"/>
      <c r="K24" s="78">
        <f>LEN(入力用シート!B24)</f>
        <v>1</v>
      </c>
    </row>
    <row r="25" spans="1:11" ht="15.75" customHeight="1">
      <c r="A25" s="9"/>
      <c r="B25" s="9"/>
      <c r="C25" s="9"/>
      <c r="D25" s="9"/>
      <c r="E25" s="9"/>
      <c r="F25" s="9"/>
      <c r="G25" s="9"/>
      <c r="H25" s="59"/>
      <c r="I25" s="59"/>
      <c r="J25" s="9"/>
    </row>
    <row r="26" spans="1:11" ht="19.5">
      <c r="A26" s="6" t="s">
        <v>26</v>
      </c>
      <c r="B26" s="9"/>
      <c r="C26" s="9"/>
      <c r="D26" s="9"/>
      <c r="E26" s="9"/>
      <c r="F26" s="9"/>
      <c r="G26" s="9"/>
      <c r="H26" s="59"/>
      <c r="I26" s="59"/>
      <c r="J26" s="9"/>
    </row>
    <row r="27" spans="1:11" ht="17.850000000000001" customHeight="1">
      <c r="A27" s="7" t="s">
        <v>27</v>
      </c>
      <c r="B27" s="31" t="str">
        <f>IF(7&gt;$K27,"",(MOD(ROUNDDOWN(入力用シート!$B27/1000000,0),10)))</f>
        <v/>
      </c>
      <c r="C27" s="47" t="str">
        <f>IF(6&gt;$K27,"",(MOD(ROUNDDOWN(入力用シート!$B27/100000,0),10)))</f>
        <v/>
      </c>
      <c r="D27" s="47" t="str">
        <f>IF(5&gt;$K27,"",(MOD(ROUNDDOWN(入力用シート!$B27/10000,0),10)))</f>
        <v/>
      </c>
      <c r="E27" s="47" t="str">
        <f>IF(4&gt;$K27,"",(MOD(ROUNDDOWN(入力用シート!$B27/1000,0),10)))</f>
        <v/>
      </c>
      <c r="F27" s="52" t="str">
        <f>IF(3&gt;$K27,"",(MOD(ROUNDDOWN(入力用シート!$B27/100,0),10)))</f>
        <v/>
      </c>
      <c r="G27" s="47" t="str">
        <f>IF(2&gt;$K27,"",(MOD(ROUNDDOWN(入力用シート!$B27/10,0),10)))</f>
        <v/>
      </c>
      <c r="H27" s="47" t="str">
        <f>IF(1&gt;$K27,"",(MOD(ROUNDDOWN(入力用シート!$B27/1,0),10)))</f>
        <v/>
      </c>
      <c r="I27" s="67" t="s">
        <v>9</v>
      </c>
      <c r="J27" s="74"/>
      <c r="K27" s="78">
        <f>LEN(入力用シート!B27)</f>
        <v>0</v>
      </c>
    </row>
    <row r="28" spans="1:11" ht="7.5" customHeight="1">
      <c r="A28" s="7"/>
      <c r="B28" s="9"/>
      <c r="C28" s="9"/>
      <c r="D28" s="9"/>
      <c r="E28" s="9"/>
      <c r="F28" s="9"/>
      <c r="G28" s="58"/>
      <c r="H28" s="9"/>
      <c r="I28" s="9"/>
      <c r="J28" s="9"/>
    </row>
    <row r="29" spans="1:11" ht="17.850000000000001" customHeight="1">
      <c r="A29" s="7" t="s">
        <v>30</v>
      </c>
      <c r="B29" s="38" t="str">
        <f>IF(7&gt;$K29,"",(MOD(ROUNDDOWN(入力用シート!$B29/1000000,0),10)))</f>
        <v/>
      </c>
      <c r="C29" s="49" t="str">
        <f>IF(6&gt;$K29,"",(MOD(ROUNDDOWN(入力用シート!$B29/100000,0),10)))</f>
        <v/>
      </c>
      <c r="D29" s="49" t="str">
        <f>IF(5&gt;$K29,"",(MOD(ROUNDDOWN(入力用シート!$B29/10000,0),10)))</f>
        <v/>
      </c>
      <c r="E29" s="49" t="str">
        <f>IF(4&gt;$K29,"",(MOD(ROUNDDOWN(入力用シート!$B29/1000,0),10)))</f>
        <v/>
      </c>
      <c r="F29" s="54" t="str">
        <f>IF(3&gt;$K29,"",(MOD(ROUNDDOWN(入力用シート!$B29/100,0),10)))</f>
        <v/>
      </c>
      <c r="G29" s="49" t="str">
        <f>IF(2&gt;$K29,"",(MOD(ROUNDDOWN(入力用シート!$B29/10,0),10)))</f>
        <v/>
      </c>
      <c r="H29" s="49" t="str">
        <f>IF(1&gt;$K29,"",(MOD(ROUNDDOWN(入力用シート!$B29/1,0),10)))</f>
        <v/>
      </c>
      <c r="I29" s="69" t="s">
        <v>9</v>
      </c>
      <c r="J29" s="74"/>
      <c r="K29" s="78">
        <f>LEN(入力用シート!B29)</f>
        <v>0</v>
      </c>
    </row>
    <row r="30" spans="1:11" ht="7.5" customHeight="1">
      <c r="A30" s="7"/>
      <c r="B30" s="12"/>
      <c r="C30" s="12"/>
      <c r="D30" s="12"/>
      <c r="E30" s="12"/>
      <c r="F30" s="12"/>
      <c r="G30" s="12"/>
      <c r="H30" s="12"/>
      <c r="I30" s="12"/>
      <c r="J30" s="9"/>
    </row>
    <row r="31" spans="1:11" ht="17.850000000000001" customHeight="1">
      <c r="A31" s="7" t="s">
        <v>31</v>
      </c>
      <c r="B31" s="38" t="str">
        <f>IF(7&gt;$K31,"",(MOD(ROUNDDOWN(入力用シート!$B31/1000000,0),10)))</f>
        <v/>
      </c>
      <c r="C31" s="49" t="str">
        <f>IF(6&gt;$K31,"",(MOD(ROUNDDOWN(入力用シート!$B31/100000,0),10)))</f>
        <v/>
      </c>
      <c r="D31" s="49" t="str">
        <f>IF(5&gt;$K31,"",(MOD(ROUNDDOWN(入力用シート!$B31/10000,0),10)))</f>
        <v/>
      </c>
      <c r="E31" s="49" t="str">
        <f>IF(4&gt;$K31,"",(MOD(ROUNDDOWN(入力用シート!$B31/1000,0),10)))</f>
        <v/>
      </c>
      <c r="F31" s="54" t="str">
        <f>IF(3&gt;$K31,"",(MOD(ROUNDDOWN(入力用シート!$B31/100,0),10)))</f>
        <v/>
      </c>
      <c r="G31" s="49" t="str">
        <f>IF(2&gt;$K31,"",(MOD(ROUNDDOWN(入力用シート!$B31/10,0),10)))</f>
        <v/>
      </c>
      <c r="H31" s="49" t="str">
        <f>IF(1&gt;$K31,"",(MOD(ROUNDDOWN(入力用シート!$B31/1,0),10)))</f>
        <v/>
      </c>
      <c r="I31" s="69" t="s">
        <v>9</v>
      </c>
      <c r="J31" s="74"/>
      <c r="K31" s="78">
        <f>LEN(入力用シート!B31)</f>
        <v>0</v>
      </c>
    </row>
    <row r="32" spans="1:11" ht="7.5" customHeight="1">
      <c r="A32" s="7"/>
      <c r="B32" s="12"/>
      <c r="C32" s="12"/>
      <c r="D32" s="12"/>
      <c r="E32" s="12"/>
      <c r="F32" s="12"/>
      <c r="G32" s="12"/>
      <c r="H32" s="12"/>
      <c r="I32" s="12"/>
      <c r="J32" s="9"/>
    </row>
    <row r="33" spans="1:11" ht="17.850000000000001" customHeight="1">
      <c r="A33" s="7" t="s">
        <v>34</v>
      </c>
      <c r="B33" s="38" t="str">
        <f>IF(7&gt;$K33,"",(MOD(ROUNDDOWN(入力用シート!$B33/1000000,0),10)))</f>
        <v/>
      </c>
      <c r="C33" s="49" t="str">
        <f>IF(6&gt;$K33,"",(MOD(ROUNDDOWN(入力用シート!$B33/100000,0),10)))</f>
        <v/>
      </c>
      <c r="D33" s="49" t="str">
        <f>IF(5&gt;$K33,"",(MOD(ROUNDDOWN(入力用シート!$B33/10000,0),10)))</f>
        <v/>
      </c>
      <c r="E33" s="49" t="str">
        <f>IF(4&gt;$K33,"",(MOD(ROUNDDOWN(入力用シート!$B33/1000,0),10)))</f>
        <v/>
      </c>
      <c r="F33" s="54" t="str">
        <f>IF(3&gt;$K33,"",(MOD(ROUNDDOWN(入力用シート!$B33/100,0),10)))</f>
        <v/>
      </c>
      <c r="G33" s="49" t="str">
        <f>IF(2&gt;$K33,"",(MOD(ROUNDDOWN(入力用シート!$B33/10,0),10)))</f>
        <v/>
      </c>
      <c r="H33" s="49" t="str">
        <f>IF(1&gt;$K33,"",(MOD(ROUNDDOWN(入力用シート!$B33/1,0),10)))</f>
        <v/>
      </c>
      <c r="I33" s="69" t="s">
        <v>9</v>
      </c>
      <c r="J33" s="74"/>
      <c r="K33" s="78">
        <f>LEN(入力用シート!B33)</f>
        <v>0</v>
      </c>
    </row>
    <row r="34" spans="1:11" ht="7.5" customHeight="1">
      <c r="A34" s="7"/>
      <c r="B34" s="12"/>
      <c r="C34" s="12"/>
      <c r="D34" s="12"/>
      <c r="E34" s="12"/>
      <c r="F34" s="12"/>
      <c r="G34" s="12"/>
      <c r="H34" s="12"/>
      <c r="I34" s="12"/>
      <c r="J34" s="9"/>
    </row>
    <row r="35" spans="1:11" ht="17.850000000000001" customHeight="1">
      <c r="A35" s="7" t="s">
        <v>37</v>
      </c>
      <c r="B35" s="38" t="str">
        <f>IF(7&gt;$K35,"",(MOD(ROUNDDOWN(入力用シート!$B35/1000000,0),10)))</f>
        <v/>
      </c>
      <c r="C35" s="49" t="str">
        <f>IF(6&gt;$K35,"",(MOD(ROUNDDOWN(入力用シート!$B35/100000,0),10)))</f>
        <v/>
      </c>
      <c r="D35" s="49" t="str">
        <f>IF(5&gt;$K35,"",(MOD(ROUNDDOWN(入力用シート!$B35/10000,0),10)))</f>
        <v/>
      </c>
      <c r="E35" s="49" t="str">
        <f>IF(4&gt;$K35,"",(MOD(ROUNDDOWN(入力用シート!$B35/1000,0),10)))</f>
        <v/>
      </c>
      <c r="F35" s="54" t="str">
        <f>IF(3&gt;$K35,"",(MOD(ROUNDDOWN(入力用シート!$B35/100,0),10)))</f>
        <v/>
      </c>
      <c r="G35" s="49" t="str">
        <f>IF(2&gt;$K35,"",(MOD(ROUNDDOWN(入力用シート!$B35/10,0),10)))</f>
        <v/>
      </c>
      <c r="H35" s="49" t="str">
        <f>IF(1&gt;$K35,"",(MOD(ROUNDDOWN(入力用シート!$B35/1,0),10)))</f>
        <v/>
      </c>
      <c r="I35" s="69" t="s">
        <v>9</v>
      </c>
      <c r="J35" s="74"/>
      <c r="K35" s="78">
        <f>LEN(入力用シート!B35)</f>
        <v>0</v>
      </c>
    </row>
    <row r="36" spans="1:11" ht="7.5" customHeight="1">
      <c r="A36" s="7"/>
      <c r="B36" s="12"/>
      <c r="C36" s="12"/>
      <c r="D36" s="12"/>
      <c r="E36" s="12"/>
      <c r="F36" s="12"/>
      <c r="G36" s="12"/>
      <c r="H36" s="12"/>
      <c r="I36" s="12"/>
      <c r="J36" s="9"/>
    </row>
    <row r="37" spans="1:11" ht="17.850000000000001" customHeight="1">
      <c r="A37" s="7" t="s">
        <v>38</v>
      </c>
      <c r="B37" s="38" t="str">
        <f>IF(7&gt;$K37,"",(MOD(ROUNDDOWN(入力用シート!$B37/1000000,0),10)))</f>
        <v/>
      </c>
      <c r="C37" s="49" t="str">
        <f>IF(6&gt;$K37,"",(MOD(ROUNDDOWN(入力用シート!$B37/100000,0),10)))</f>
        <v/>
      </c>
      <c r="D37" s="49" t="str">
        <f>IF(5&gt;$K37,"",(MOD(ROUNDDOWN(入力用シート!$B37/10000,0),10)))</f>
        <v/>
      </c>
      <c r="E37" s="49" t="str">
        <f>IF(4&gt;$K37,"",(MOD(ROUNDDOWN(入力用シート!$B37/1000,0),10)))</f>
        <v/>
      </c>
      <c r="F37" s="54" t="str">
        <f>IF(3&gt;$K37,"",(MOD(ROUNDDOWN(入力用シート!$B37/100,0),10)))</f>
        <v/>
      </c>
      <c r="G37" s="49" t="str">
        <f>IF(2&gt;$K37,"",(MOD(ROUNDDOWN(入力用シート!$B37/10,0),10)))</f>
        <v/>
      </c>
      <c r="H37" s="49" t="str">
        <f>IF(1&gt;$K37,"",(MOD(ROUNDDOWN(入力用シート!$B37/1,0),10)))</f>
        <v/>
      </c>
      <c r="I37" s="69" t="s">
        <v>9</v>
      </c>
      <c r="J37" s="74"/>
      <c r="K37" s="78">
        <f>LEN(入力用シート!B37)</f>
        <v>0</v>
      </c>
    </row>
    <row r="38" spans="1:11" ht="7.5" customHeight="1">
      <c r="A38" s="7"/>
      <c r="B38" s="12"/>
      <c r="C38" s="12"/>
      <c r="D38" s="12"/>
      <c r="E38" s="12"/>
      <c r="F38" s="12"/>
      <c r="G38" s="12"/>
      <c r="H38" s="12"/>
      <c r="I38" s="12"/>
      <c r="J38" s="9"/>
    </row>
    <row r="39" spans="1:11" ht="17.850000000000001" customHeight="1">
      <c r="A39" s="7" t="s">
        <v>35</v>
      </c>
      <c r="B39" s="38" t="str">
        <f>IF(7&gt;$K39,"",(MOD(ROUNDDOWN(入力用シート!$B39/1000000,0),10)))</f>
        <v/>
      </c>
      <c r="C39" s="49" t="str">
        <f>IF(6&gt;$K39,"",(MOD(ROUNDDOWN(入力用シート!$B39/100000,0),10)))</f>
        <v/>
      </c>
      <c r="D39" s="49" t="str">
        <f>IF(5&gt;$K39,"",(MOD(ROUNDDOWN(入力用シート!$B39/10000,0),10)))</f>
        <v/>
      </c>
      <c r="E39" s="49" t="str">
        <f>IF(4&gt;$K39,"",(MOD(ROUNDDOWN(入力用シート!$B39/1000,0),10)))</f>
        <v/>
      </c>
      <c r="F39" s="54" t="str">
        <f>IF(3&gt;$K39,"",(MOD(ROUNDDOWN(入力用シート!$B39/100,0),10)))</f>
        <v/>
      </c>
      <c r="G39" s="49" t="str">
        <f>IF(2&gt;$K39,"",(MOD(ROUNDDOWN(入力用シート!$B39/10,0),10)))</f>
        <v/>
      </c>
      <c r="H39" s="49" t="str">
        <f>IF(1&gt;$K39,"",(MOD(ROUNDDOWN(入力用シート!$B39/1,0),10)))</f>
        <v/>
      </c>
      <c r="I39" s="69" t="s">
        <v>9</v>
      </c>
      <c r="J39" s="74"/>
      <c r="K39" s="78">
        <f>LEN(入力用シート!B39)</f>
        <v>0</v>
      </c>
    </row>
    <row r="40" spans="1:11" ht="12.75" customHeight="1">
      <c r="A40" s="7"/>
      <c r="B40" s="9"/>
      <c r="C40" s="9"/>
      <c r="D40" s="9"/>
      <c r="E40" s="9"/>
      <c r="F40" s="9"/>
      <c r="G40" s="9"/>
      <c r="H40" s="9"/>
      <c r="I40" s="9"/>
      <c r="J40" s="9"/>
    </row>
    <row r="41" spans="1:11" ht="20.25" customHeight="1">
      <c r="A41" s="13"/>
      <c r="B41" s="39" t="s">
        <v>23</v>
      </c>
      <c r="C41" s="39"/>
      <c r="D41" s="39"/>
      <c r="E41" s="39"/>
      <c r="F41" s="55"/>
      <c r="G41" s="55"/>
      <c r="H41" s="63"/>
      <c r="I41" s="63"/>
      <c r="J41" s="63"/>
    </row>
    <row r="42" spans="1:11" ht="17.850000000000001" customHeight="1">
      <c r="A42" s="12"/>
      <c r="B42" s="38" t="str">
        <f>IF(7&gt;$K42,"",(MOD(ROUNDDOWN(入力用シート!$B42/1000000,0),10)))</f>
        <v/>
      </c>
      <c r="C42" s="49" t="str">
        <f>IF(6&gt;$K42,"",(MOD(ROUNDDOWN(入力用シート!$B42/100000,0),10)))</f>
        <v/>
      </c>
      <c r="D42" s="49" t="str">
        <f>IF(5&gt;$K42,"",(MOD(ROUNDDOWN(入力用シート!$B42/10000,0),10)))</f>
        <v/>
      </c>
      <c r="E42" s="49" t="str">
        <f>IF(4&gt;$K42,"",(MOD(ROUNDDOWN(入力用シート!$B42/1000,0),10)))</f>
        <v/>
      </c>
      <c r="F42" s="54" t="str">
        <f>IF(3&gt;$K42,"",(MOD(ROUNDDOWN(入力用シート!$B42/100,0),10)))</f>
        <v/>
      </c>
      <c r="G42" s="49" t="str">
        <f>IF(2&gt;$K42,"",(MOD(ROUNDDOWN(入力用シート!$B42/10,0),10)))</f>
        <v/>
      </c>
      <c r="H42" s="49">
        <f>IF(1&gt;$K42,"",(MOD(ROUNDDOWN(入力用シート!$B42/1,0),10)))</f>
        <v>0</v>
      </c>
      <c r="I42" s="69" t="s">
        <v>9</v>
      </c>
      <c r="J42" s="18"/>
      <c r="K42" s="78">
        <f>LEN(入力用シート!B42)</f>
        <v>1</v>
      </c>
    </row>
    <row r="43" spans="1:11" ht="14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1" ht="17.25" customHeight="1">
      <c r="A44" s="13"/>
      <c r="B44" s="40"/>
      <c r="C44" s="40"/>
      <c r="D44" s="40"/>
      <c r="E44" s="40"/>
      <c r="F44" s="40"/>
      <c r="G44" s="40"/>
      <c r="H44" s="20"/>
      <c r="I44" s="20"/>
      <c r="J44" s="40"/>
    </row>
    <row r="45" spans="1:11" ht="17.850000000000001" customHeight="1">
      <c r="A45" s="14" t="s">
        <v>39</v>
      </c>
      <c r="B45" s="38" t="str">
        <f>IF(7&gt;$K45,"",(MOD(ROUNDDOWN(入力用シート!$B45/1000000,0),10)))</f>
        <v/>
      </c>
      <c r="C45" s="49" t="str">
        <f>IF(6&gt;$K45,"",(MOD(ROUNDDOWN(入力用シート!$B45/100000,0),10)))</f>
        <v/>
      </c>
      <c r="D45" s="49" t="str">
        <f>IF(5&gt;$K45,"",(MOD(ROUNDDOWN(入力用シート!$B45/10000,0),10)))</f>
        <v/>
      </c>
      <c r="E45" s="49" t="str">
        <f>IF(4&gt;$K45,"",(MOD(ROUNDDOWN(入力用シート!$B45/1000,0),10)))</f>
        <v/>
      </c>
      <c r="F45" s="54" t="str">
        <f>IF(3&gt;$K45,"",(MOD(ROUNDDOWN(入力用シート!$B45/100,0),10)))</f>
        <v/>
      </c>
      <c r="G45" s="49" t="str">
        <f>IF(2&gt;$K45,"",(MOD(ROUNDDOWN(入力用シート!$B45/10,0),10)))</f>
        <v/>
      </c>
      <c r="H45" s="49">
        <f>IF(1&gt;$K45,"",(MOD(ROUNDDOWN(入力用シート!$B45/1,0),10)))</f>
        <v>0</v>
      </c>
      <c r="I45" s="69" t="s">
        <v>9</v>
      </c>
      <c r="J45" s="18"/>
      <c r="K45" s="78">
        <f>LEN(入力用シート!B45)</f>
        <v>1</v>
      </c>
    </row>
    <row r="46" spans="1:11">
      <c r="A46" s="14"/>
      <c r="B46" s="12"/>
      <c r="C46" s="12"/>
      <c r="D46" s="12"/>
      <c r="E46" s="12"/>
      <c r="F46" s="12"/>
      <c r="G46" s="12"/>
      <c r="H46" s="20"/>
      <c r="I46" s="20"/>
      <c r="J46" s="12"/>
    </row>
    <row r="47" spans="1:11" ht="15.75" customHeight="1">
      <c r="A47" s="15" t="s">
        <v>19</v>
      </c>
      <c r="B47" s="12"/>
      <c r="C47" s="12"/>
      <c r="D47" s="12"/>
      <c r="E47" s="12"/>
      <c r="F47" s="12"/>
      <c r="G47" s="12"/>
      <c r="H47" s="20"/>
      <c r="I47" s="20"/>
      <c r="J47" s="12"/>
    </row>
    <row r="48" spans="1:11" ht="15" customHeight="1">
      <c r="A48" s="15" t="s">
        <v>65</v>
      </c>
      <c r="B48" s="39" t="s">
        <v>43</v>
      </c>
      <c r="C48" s="39"/>
      <c r="D48" s="39"/>
      <c r="E48" s="39"/>
      <c r="F48" s="55"/>
      <c r="G48" s="55"/>
      <c r="H48" s="63"/>
      <c r="I48" s="63"/>
      <c r="J48" s="63"/>
    </row>
    <row r="49" spans="1:11" ht="19.5">
      <c r="A49" s="16" t="s">
        <v>45</v>
      </c>
      <c r="B49" s="38" t="str">
        <f>IF(7&gt;$K49,"",(MOD(ROUNDDOWN(入力用シート!$B50/1000000,0),10)))</f>
        <v/>
      </c>
      <c r="C49" s="49" t="str">
        <f>IF(6&gt;$K49,"",(MOD(ROUNDDOWN(入力用シート!$B50/100000,0),10)))</f>
        <v/>
      </c>
      <c r="D49" s="49" t="str">
        <f>IF(5&gt;$K49,"",(MOD(ROUNDDOWN(入力用シート!$B50/10000,0),10)))</f>
        <v/>
      </c>
      <c r="E49" s="49" t="str">
        <f>IF(4&gt;$K49,"",(MOD(ROUNDDOWN(入力用シート!$B50/1000,0),10)))</f>
        <v/>
      </c>
      <c r="F49" s="54" t="str">
        <f>IF(3&gt;$K49,"",(MOD(ROUNDDOWN(入力用シート!$B50/100,0),10)))</f>
        <v/>
      </c>
      <c r="G49" s="49" t="str">
        <f>IF(2&gt;$K49,"",(MOD(ROUNDDOWN(入力用シート!$B50/10,0),10)))</f>
        <v/>
      </c>
      <c r="H49" s="49" t="str">
        <f>IF(1&gt;$K49,"",(MOD(ROUNDDOWN(入力用シート!$B50/1,0),10)))</f>
        <v/>
      </c>
      <c r="I49" s="70" t="s">
        <v>9</v>
      </c>
      <c r="J49" s="76"/>
      <c r="K49" s="78">
        <f>LEN(入力用シート!B50)</f>
        <v>0</v>
      </c>
    </row>
    <row r="50" spans="1:11">
      <c r="A50" s="17" t="s">
        <v>0</v>
      </c>
      <c r="B50" s="41"/>
      <c r="C50" s="41"/>
      <c r="D50" s="41"/>
      <c r="E50" s="41"/>
      <c r="F50" s="41"/>
      <c r="G50" s="41"/>
      <c r="H50" s="64"/>
      <c r="I50" s="64"/>
      <c r="J50" s="41"/>
    </row>
    <row r="51" spans="1:11" ht="6.75" customHeight="1">
      <c r="A51" s="16"/>
      <c r="B51" s="40"/>
      <c r="C51" s="40"/>
      <c r="D51" s="40"/>
      <c r="E51" s="40"/>
      <c r="F51" s="40"/>
      <c r="G51" s="40"/>
      <c r="H51" s="20"/>
      <c r="I51" s="20"/>
      <c r="J51" s="40"/>
    </row>
    <row r="52" spans="1:11" ht="19.5">
      <c r="A52" s="15" t="s">
        <v>14</v>
      </c>
      <c r="B52" s="42" t="s">
        <v>50</v>
      </c>
      <c r="C52" s="50"/>
      <c r="D52" s="50"/>
      <c r="E52" s="43"/>
      <c r="F52" s="43"/>
      <c r="G52" s="43"/>
      <c r="H52" s="65"/>
      <c r="I52" s="65"/>
      <c r="J52" s="43"/>
    </row>
    <row r="53" spans="1:11" ht="19.5" customHeight="1">
      <c r="A53" s="18" t="s">
        <v>63</v>
      </c>
      <c r="B53" s="38" t="str">
        <f>IF(7&gt;$K53,"",(MOD(ROUNDDOWN(入力用シート!$B54/1000000,0),10)))</f>
        <v/>
      </c>
      <c r="C53" s="49" t="str">
        <f>IF(6&gt;$K53,"",(MOD(ROUNDDOWN(入力用シート!$B54/100000,0),10)))</f>
        <v/>
      </c>
      <c r="D53" s="49" t="str">
        <f>IF(5&gt;$K53,"",(MOD(ROUNDDOWN(入力用シート!$B54/10000,0),10)))</f>
        <v/>
      </c>
      <c r="E53" s="49" t="str">
        <f>IF(4&gt;$K53,"",(MOD(ROUNDDOWN(入力用シート!$B54/1000,0),10)))</f>
        <v/>
      </c>
      <c r="F53" s="54" t="str">
        <f>IF(3&gt;$K53,"",(MOD(ROUNDDOWN(入力用シート!$B54/100,0),10)))</f>
        <v/>
      </c>
      <c r="G53" s="49" t="str">
        <f>IF(2&gt;$K53,"",(MOD(ROUNDDOWN(入力用シート!$B54/10,0),10)))</f>
        <v/>
      </c>
      <c r="H53" s="49" t="str">
        <f>IF(1&gt;$K53,"",(MOD(ROUNDDOWN(入力用シート!$B54/1,0),10)))</f>
        <v/>
      </c>
      <c r="I53" s="70" t="s">
        <v>9</v>
      </c>
      <c r="J53" s="76"/>
      <c r="K53" s="78">
        <f>LEN(入力用シート!B54)</f>
        <v>0</v>
      </c>
    </row>
    <row r="54" spans="1:11" ht="11.25" customHeight="1">
      <c r="A54" s="18"/>
      <c r="B54" s="12"/>
      <c r="C54" s="12"/>
      <c r="D54" s="12"/>
      <c r="E54" s="12"/>
      <c r="F54" s="12"/>
      <c r="G54" s="12"/>
      <c r="H54" s="20"/>
      <c r="I54" s="20"/>
      <c r="J54" s="12"/>
    </row>
    <row r="55" spans="1:11" ht="19.5">
      <c r="A55" s="17" t="s">
        <v>28</v>
      </c>
      <c r="B55" s="43" t="s">
        <v>16</v>
      </c>
      <c r="C55" s="51"/>
      <c r="D55" s="51"/>
      <c r="E55" s="43"/>
      <c r="F55" s="43"/>
      <c r="G55" s="43"/>
      <c r="H55" s="65"/>
      <c r="I55" s="65"/>
      <c r="J55" s="65"/>
    </row>
    <row r="56" spans="1:11" ht="19.5">
      <c r="A56" s="19" t="s">
        <v>53</v>
      </c>
      <c r="B56" s="38" t="str">
        <f>IF(7&gt;$K56,"",(MOD(ROUNDDOWN(入力用シート!$B58/1000000,0),10)))</f>
        <v/>
      </c>
      <c r="C56" s="49" t="str">
        <f>IF(6&gt;$K56,"",(MOD(ROUNDDOWN(入力用シート!$B58/100000,0),10)))</f>
        <v/>
      </c>
      <c r="D56" s="49" t="str">
        <f>IF(5&gt;$K56,"",(MOD(ROUNDDOWN(入力用シート!$B58/10000,0),10)))</f>
        <v/>
      </c>
      <c r="E56" s="49" t="str">
        <f>IF(4&gt;$K56,"",(MOD(ROUNDDOWN(入力用シート!$B58/1000,0),10)))</f>
        <v/>
      </c>
      <c r="F56" s="54" t="str">
        <f>IF(3&gt;$K56,"",(MOD(ROUNDDOWN(入力用シート!$B58/100,0),10)))</f>
        <v/>
      </c>
      <c r="G56" s="49" t="str">
        <f>IF(2&gt;$K56,"",(MOD(ROUNDDOWN(入力用シート!$B58/10,0),10)))</f>
        <v/>
      </c>
      <c r="H56" s="49" t="str">
        <f>IF(1&gt;$K56,"",(MOD(ROUNDDOWN(入力用シート!$B58/1,0),10)))</f>
        <v/>
      </c>
      <c r="I56" s="70" t="s">
        <v>9</v>
      </c>
      <c r="J56" s="76"/>
      <c r="K56" s="78">
        <f>LEN(入力用シート!B58)</f>
        <v>0</v>
      </c>
    </row>
    <row r="57" spans="1:11" ht="6.75" customHeight="1">
      <c r="A57" s="20"/>
      <c r="B57" s="12"/>
      <c r="C57" s="12"/>
      <c r="D57" s="12"/>
      <c r="E57" s="12"/>
      <c r="F57" s="12"/>
      <c r="G57" s="12"/>
      <c r="H57" s="12"/>
      <c r="I57" s="12"/>
      <c r="J57" s="12"/>
    </row>
    <row r="58" spans="1:11" ht="19.5">
      <c r="A58" s="13"/>
      <c r="B58" s="44" t="s">
        <v>15</v>
      </c>
      <c r="C58" s="39"/>
      <c r="D58" s="39"/>
      <c r="E58" s="39"/>
      <c r="F58" s="55"/>
      <c r="G58" s="55"/>
      <c r="H58" s="63"/>
      <c r="I58" s="63"/>
      <c r="J58" s="63"/>
    </row>
    <row r="59" spans="1:11" ht="19.5">
      <c r="A59" s="12"/>
      <c r="B59" s="38" t="str">
        <f>IF(7&gt;$K59,"",(MOD(ROUNDDOWN(入力用シート!$B61/1000000,0),10)))</f>
        <v/>
      </c>
      <c r="C59" s="49" t="str">
        <f>IF(6&gt;$K59,"",(MOD(ROUNDDOWN(入力用シート!$B61/100000,0),10)))</f>
        <v/>
      </c>
      <c r="D59" s="49" t="str">
        <f>IF(5&gt;$K59,"",(MOD(ROUNDDOWN(入力用シート!$B61/10000,0),10)))</f>
        <v/>
      </c>
      <c r="E59" s="49" t="str">
        <f>IF(4&gt;$K59,"",(MOD(ROUNDDOWN(入力用シート!$B61/1000,0),10)))</f>
        <v/>
      </c>
      <c r="F59" s="54" t="str">
        <f>IF(3&gt;$K59,"",(MOD(ROUNDDOWN(入力用シート!$B61/100,0),10)))</f>
        <v/>
      </c>
      <c r="G59" s="49" t="str">
        <f>IF(2&gt;$K59,"",(MOD(ROUNDDOWN(入力用シート!$B61/10,0),10)))</f>
        <v/>
      </c>
      <c r="H59" s="49">
        <f>IF(1&gt;$K59,"",(MOD(ROUNDDOWN(入力用シート!$B61/1,0),10)))</f>
        <v>0</v>
      </c>
      <c r="I59" s="70" t="s">
        <v>9</v>
      </c>
      <c r="J59" s="76"/>
      <c r="K59" s="78">
        <f>LEN(入力用シート!B61)</f>
        <v>1</v>
      </c>
    </row>
    <row r="60" spans="1:11" ht="11.25" customHeight="1">
      <c r="A60" s="12"/>
      <c r="B60" s="40"/>
      <c r="C60" s="40"/>
      <c r="D60" s="40"/>
      <c r="E60" s="40"/>
      <c r="F60" s="40"/>
      <c r="G60" s="40"/>
      <c r="H60" s="20"/>
      <c r="I60" s="20"/>
      <c r="J60" s="40"/>
    </row>
    <row r="61" spans="1:11" ht="19.5">
      <c r="A61" s="21" t="s">
        <v>66</v>
      </c>
      <c r="B61" s="39" t="s">
        <v>47</v>
      </c>
      <c r="C61" s="39"/>
      <c r="D61" s="39"/>
      <c r="E61" s="39"/>
      <c r="F61" s="55"/>
      <c r="G61" s="55"/>
      <c r="H61" s="63"/>
      <c r="I61" s="71"/>
      <c r="J61" s="20"/>
    </row>
    <row r="62" spans="1:11" ht="19.5">
      <c r="A62" s="21"/>
      <c r="B62" s="38" t="str">
        <f>IF(7&gt;$K62,"",(MOD(ROUNDDOWN(入力用シート!$B64/1000000,0),10)))</f>
        <v/>
      </c>
      <c r="C62" s="49" t="str">
        <f>IF(6&gt;$K62,"",(MOD(ROUNDDOWN(入力用シート!$B64/100000,0),10)))</f>
        <v/>
      </c>
      <c r="D62" s="49" t="str">
        <f>IF(5&gt;$K62,"",(MOD(ROUNDDOWN(入力用シート!$B64/10000,0),10)))</f>
        <v/>
      </c>
      <c r="E62" s="49" t="str">
        <f>IF(4&gt;$K62,"",(MOD(ROUNDDOWN(入力用シート!$B64/1000,0),10)))</f>
        <v/>
      </c>
      <c r="F62" s="54" t="str">
        <f>IF(3&gt;$K62,"",(MOD(ROUNDDOWN(入力用シート!$B64/100,0),10)))</f>
        <v/>
      </c>
      <c r="G62" s="49" t="str">
        <f>IF(2&gt;$K62,"",(MOD(ROUNDDOWN(入力用シート!$B64/10,0),10)))</f>
        <v/>
      </c>
      <c r="H62" s="49" t="str">
        <f>IF(1&gt;$K62,"",(MOD(ROUNDDOWN(入力用シート!$B64/1,0),10)))</f>
        <v/>
      </c>
      <c r="I62" s="70" t="s">
        <v>9</v>
      </c>
      <c r="J62" s="76"/>
      <c r="K62" s="78">
        <f>LEN(入力用シート!B64)</f>
        <v>0</v>
      </c>
    </row>
    <row r="63" spans="1:11" ht="19.5" customHeight="1">
      <c r="A63" s="21"/>
      <c r="B63" s="12"/>
      <c r="C63" s="12"/>
      <c r="D63" s="12"/>
      <c r="E63" s="12"/>
      <c r="F63" s="12"/>
      <c r="G63" s="12"/>
      <c r="H63" s="20"/>
      <c r="I63" s="20"/>
      <c r="J63" s="20"/>
    </row>
    <row r="64" spans="1:11" ht="23.25" customHeight="1">
      <c r="A64" s="15" t="s">
        <v>54</v>
      </c>
      <c r="B64" s="40"/>
      <c r="C64" s="40"/>
      <c r="D64" s="40"/>
      <c r="E64" s="40"/>
      <c r="F64" s="40"/>
      <c r="G64" s="40"/>
      <c r="H64" s="20"/>
      <c r="I64" s="20"/>
      <c r="J64" s="40"/>
    </row>
    <row r="65" spans="1:11" ht="17.649999999999999" customHeight="1">
      <c r="A65" s="22" t="s">
        <v>67</v>
      </c>
      <c r="B65" s="38" t="str">
        <f>IF(7&gt;$K65,"",(MOD(ROUNDDOWN(入力用シート!$B67/1000000,0),10)))</f>
        <v/>
      </c>
      <c r="C65" s="49" t="str">
        <f>IF(6&gt;$K65,"",(MOD(ROUNDDOWN(入力用シート!$B67/100000,0),10)))</f>
        <v/>
      </c>
      <c r="D65" s="49" t="str">
        <f>IF(5&gt;$K65,"",(MOD(ROUNDDOWN(入力用シート!$B67/10000,0),10)))</f>
        <v/>
      </c>
      <c r="E65" s="49" t="str">
        <f>IF(4&gt;$K65,"",(MOD(ROUNDDOWN(入力用シート!$B67/1000,0),10)))</f>
        <v/>
      </c>
      <c r="F65" s="54" t="str">
        <f>IF(3&gt;$K65,"",(MOD(ROUNDDOWN(入力用シート!$B67/100,0),10)))</f>
        <v/>
      </c>
      <c r="G65" s="49" t="str">
        <f>IF(2&gt;$K65,"",(MOD(ROUNDDOWN(入力用シート!$B67/10,0),10)))</f>
        <v/>
      </c>
      <c r="H65" s="49" t="str">
        <f>IF(1&gt;$K65,"",(MOD(ROUNDDOWN(入力用シート!$B67/1,0),10)))</f>
        <v/>
      </c>
      <c r="I65" s="70" t="s">
        <v>9</v>
      </c>
      <c r="J65" s="76"/>
      <c r="K65" s="78">
        <f>LEN(入力用シート!B67)</f>
        <v>0</v>
      </c>
    </row>
    <row r="66" spans="1:11" ht="10.9" customHeight="1">
      <c r="A66" s="22"/>
      <c r="B66" s="40"/>
      <c r="C66" s="40"/>
      <c r="D66" s="40"/>
      <c r="E66" s="40"/>
      <c r="F66" s="40"/>
      <c r="G66" s="40"/>
      <c r="H66" s="20"/>
      <c r="I66" s="20"/>
      <c r="J66" s="40"/>
    </row>
    <row r="67" spans="1:11" ht="19.5">
      <c r="A67" s="23" t="s">
        <v>42</v>
      </c>
      <c r="B67" s="38" t="str">
        <f>IF(7&gt;$K67,"",(MOD(ROUNDDOWN(入力用シート!$B69/1000000,0),10)))</f>
        <v/>
      </c>
      <c r="C67" s="49" t="str">
        <f>IF(6&gt;$K67,"",(MOD(ROUNDDOWN(入力用シート!$B69/100000,0),10)))</f>
        <v/>
      </c>
      <c r="D67" s="49" t="str">
        <f>IF(5&gt;$K67,"",(MOD(ROUNDDOWN(入力用シート!$B69/10000,0),10)))</f>
        <v/>
      </c>
      <c r="E67" s="49" t="str">
        <f>IF(4&gt;$K67,"",(MOD(ROUNDDOWN(入力用シート!$B69/1000,0),10)))</f>
        <v/>
      </c>
      <c r="F67" s="54" t="str">
        <f>IF(3&gt;$K67,"",(MOD(ROUNDDOWN(入力用シート!$B69/100,0),10)))</f>
        <v/>
      </c>
      <c r="G67" s="49" t="str">
        <f>IF(2&gt;$K67,"",(MOD(ROUNDDOWN(入力用シート!$B69/10,0),10)))</f>
        <v/>
      </c>
      <c r="H67" s="49" t="str">
        <f>IF(1&gt;$K67,"",(MOD(ROUNDDOWN(入力用シート!$B69/1,0),10)))</f>
        <v/>
      </c>
      <c r="I67" s="70" t="s">
        <v>9</v>
      </c>
      <c r="J67" s="23"/>
      <c r="K67" s="78">
        <f>LEN(入力用シート!B69)</f>
        <v>0</v>
      </c>
    </row>
    <row r="68" spans="1:11" ht="7.5" customHeight="1">
      <c r="A68" s="23"/>
      <c r="B68" s="12"/>
      <c r="C68" s="12"/>
      <c r="D68" s="12"/>
      <c r="E68" s="12"/>
      <c r="F68" s="12"/>
      <c r="G68" s="12"/>
      <c r="H68" s="20"/>
      <c r="I68" s="20"/>
      <c r="J68" s="12"/>
    </row>
    <row r="69" spans="1:11" ht="19.5">
      <c r="A69" s="23" t="s">
        <v>55</v>
      </c>
      <c r="B69" s="38" t="str">
        <f>IF(7&gt;$K69,"",(MOD(ROUNDDOWN(入力用シート!$B71/1000000,0),10)))</f>
        <v/>
      </c>
      <c r="C69" s="49" t="str">
        <f>IF(6&gt;$K69,"",(MOD(ROUNDDOWN(入力用シート!$B71/100000,0),10)))</f>
        <v/>
      </c>
      <c r="D69" s="49" t="str">
        <f>IF(5&gt;$K69,"",(MOD(ROUNDDOWN(入力用シート!$B71/10000,0),10)))</f>
        <v/>
      </c>
      <c r="E69" s="49" t="str">
        <f>IF(4&gt;$K69,"",(MOD(ROUNDDOWN(入力用シート!$B71/1000,0),10)))</f>
        <v/>
      </c>
      <c r="F69" s="54" t="str">
        <f>IF(3&gt;$K69,"",(MOD(ROUNDDOWN(入力用シート!$B71/100,0),10)))</f>
        <v/>
      </c>
      <c r="G69" s="49" t="str">
        <f>IF(2&gt;$K69,"",(MOD(ROUNDDOWN(入力用シート!$B71/10,0),10)))</f>
        <v/>
      </c>
      <c r="H69" s="49" t="str">
        <f>IF(1&gt;$K69,"",(MOD(ROUNDDOWN(入力用シート!$B71/1,0),10)))</f>
        <v/>
      </c>
      <c r="I69" s="72" t="s">
        <v>9</v>
      </c>
      <c r="J69" s="77"/>
      <c r="K69" s="78">
        <f>LEN(入力用シート!B71)</f>
        <v>0</v>
      </c>
    </row>
    <row r="70" spans="1:11" ht="7.5" customHeight="1">
      <c r="A70" s="23"/>
      <c r="B70" s="12"/>
      <c r="C70" s="12"/>
      <c r="D70" s="12"/>
      <c r="E70" s="12"/>
      <c r="F70" s="12"/>
      <c r="G70" s="12"/>
      <c r="H70" s="20"/>
      <c r="I70" s="20"/>
      <c r="J70" s="12"/>
    </row>
    <row r="71" spans="1:11" ht="19.5">
      <c r="A71" s="23" t="s">
        <v>49</v>
      </c>
      <c r="B71" s="38" t="str">
        <f>IF(7&gt;$K71,"",(MOD(ROUNDDOWN(入力用シート!$B73/1000000,0),10)))</f>
        <v/>
      </c>
      <c r="C71" s="49" t="str">
        <f>IF(6&gt;$K71,"",(MOD(ROUNDDOWN(入力用シート!$B73/100000,0),10)))</f>
        <v/>
      </c>
      <c r="D71" s="49" t="str">
        <f>IF(5&gt;$K71,"",(MOD(ROUNDDOWN(入力用シート!$B73/10000,0),10)))</f>
        <v/>
      </c>
      <c r="E71" s="49" t="str">
        <f>IF(4&gt;$K71,"",(MOD(ROUNDDOWN(入力用シート!$B73/1000,0),10)))</f>
        <v/>
      </c>
      <c r="F71" s="54" t="str">
        <f>IF(3&gt;$K71,"",(MOD(ROUNDDOWN(入力用シート!$B73/100,0),10)))</f>
        <v/>
      </c>
      <c r="G71" s="49" t="str">
        <f>IF(2&gt;$K71,"",(MOD(ROUNDDOWN(入力用シート!$B73/10,0),10)))</f>
        <v/>
      </c>
      <c r="H71" s="49" t="str">
        <f>IF(1&gt;$K71,"",(MOD(ROUNDDOWN(入力用シート!$B73/1,0),10)))</f>
        <v/>
      </c>
      <c r="I71" s="70" t="s">
        <v>9</v>
      </c>
      <c r="J71" s="76"/>
      <c r="K71" s="78">
        <f>LEN(入力用シート!B73)</f>
        <v>0</v>
      </c>
    </row>
    <row r="72" spans="1:11" ht="7.5" customHeight="1">
      <c r="A72" s="23"/>
      <c r="B72" s="12"/>
      <c r="C72" s="12"/>
      <c r="D72" s="12"/>
      <c r="E72" s="12"/>
      <c r="F72" s="12"/>
      <c r="G72" s="12"/>
      <c r="H72" s="20"/>
      <c r="I72" s="20"/>
      <c r="J72" s="12"/>
      <c r="K72" s="78"/>
    </row>
    <row r="73" spans="1:11" ht="19.5">
      <c r="A73" s="23" t="s">
        <v>10</v>
      </c>
      <c r="B73" s="38" t="str">
        <f>IF(7&gt;$K73,"",(MOD(ROUNDDOWN(入力用シート!$B75/1000000,0),10)))</f>
        <v/>
      </c>
      <c r="C73" s="49" t="str">
        <f>IF(6&gt;$K73,"",(MOD(ROUNDDOWN(入力用シート!$B75/100000,0),10)))</f>
        <v/>
      </c>
      <c r="D73" s="49" t="str">
        <f>IF(5&gt;$K73,"",(MOD(ROUNDDOWN(入力用シート!$B75/10000,0),10)))</f>
        <v/>
      </c>
      <c r="E73" s="49" t="str">
        <f>IF(4&gt;$K73,"",(MOD(ROUNDDOWN(入力用シート!$B75/1000,0),10)))</f>
        <v/>
      </c>
      <c r="F73" s="54" t="str">
        <f>IF(3&gt;$K73,"",(MOD(ROUNDDOWN(入力用シート!$B75/100,0),10)))</f>
        <v/>
      </c>
      <c r="G73" s="49" t="str">
        <f>IF(2&gt;$K73,"",(MOD(ROUNDDOWN(入力用シート!$B75/10,0),10)))</f>
        <v/>
      </c>
      <c r="H73" s="49" t="str">
        <f>IF(1&gt;$K73,"",(MOD(ROUNDDOWN(入力用シート!$B75/1,0),10)))</f>
        <v/>
      </c>
      <c r="I73" s="70" t="s">
        <v>9</v>
      </c>
      <c r="J73" s="76"/>
      <c r="K73" s="78">
        <f>LEN(入力用シート!B75)</f>
        <v>0</v>
      </c>
    </row>
    <row r="74" spans="1:11" ht="7.5" customHeight="1">
      <c r="A74" s="23"/>
      <c r="B74" s="12"/>
      <c r="C74" s="12"/>
      <c r="D74" s="12"/>
      <c r="E74" s="12"/>
      <c r="F74" s="12"/>
      <c r="G74" s="12"/>
      <c r="H74" s="20"/>
      <c r="I74" s="20"/>
      <c r="J74" s="12"/>
    </row>
    <row r="75" spans="1:11" ht="19.5">
      <c r="A75" s="24" t="s">
        <v>68</v>
      </c>
      <c r="B75" s="38" t="str">
        <f>IF(7&gt;$K75,"",(MOD(ROUNDDOWN(入力用シート!$B77/1000000,0),10)))</f>
        <v/>
      </c>
      <c r="C75" s="49" t="str">
        <f>IF(6&gt;$K75,"",(MOD(ROUNDDOWN(入力用シート!$B77/100000,0),10)))</f>
        <v/>
      </c>
      <c r="D75" s="49" t="str">
        <f>IF(5&gt;$K75,"",(MOD(ROUNDDOWN(入力用シート!$B77/10000,0),10)))</f>
        <v/>
      </c>
      <c r="E75" s="49" t="str">
        <f>IF(4&gt;$K75,"",(MOD(ROUNDDOWN(入力用シート!$B77/1000,0),10)))</f>
        <v/>
      </c>
      <c r="F75" s="54" t="str">
        <f>IF(3&gt;$K75,"",(MOD(ROUNDDOWN(入力用シート!$B77/100,0),10)))</f>
        <v/>
      </c>
      <c r="G75" s="49" t="str">
        <f>IF(2&gt;$K75,"",(MOD(ROUNDDOWN(入力用シート!$B77/10,0),10)))</f>
        <v/>
      </c>
      <c r="H75" s="49" t="str">
        <f>IF(1&gt;$K75,"",(MOD(ROUNDDOWN(入力用シート!$B77/1,0),10)))</f>
        <v/>
      </c>
      <c r="I75" s="70" t="s">
        <v>9</v>
      </c>
      <c r="J75" s="76"/>
      <c r="K75" s="78">
        <f>LEN(入力用シート!B77)</f>
        <v>0</v>
      </c>
    </row>
    <row r="76" spans="1:11" ht="7.5" customHeight="1">
      <c r="A76" s="25"/>
      <c r="B76" s="12"/>
      <c r="C76" s="12"/>
      <c r="D76" s="12"/>
      <c r="E76" s="12"/>
      <c r="F76" s="12"/>
      <c r="G76" s="12"/>
      <c r="H76" s="20"/>
      <c r="I76" s="20"/>
      <c r="J76" s="12"/>
    </row>
    <row r="77" spans="1:11" ht="19.5">
      <c r="A77" s="24" t="s">
        <v>8</v>
      </c>
      <c r="B77" s="38" t="str">
        <f>IF(7&gt;$K77,"",(MOD(ROUNDDOWN(入力用シート!$B79/1000000,0),10)))</f>
        <v/>
      </c>
      <c r="C77" s="49" t="str">
        <f>IF(6&gt;$K77,"",(MOD(ROUNDDOWN(入力用シート!$B79/100000,0),10)))</f>
        <v/>
      </c>
      <c r="D77" s="49" t="str">
        <f>IF(5&gt;$K77,"",(MOD(ROUNDDOWN(入力用シート!$B79/10000,0),10)))</f>
        <v/>
      </c>
      <c r="E77" s="49" t="str">
        <f>IF(4&gt;$K77,"",(MOD(ROUNDDOWN(入力用シート!$B79/1000,0),10)))</f>
        <v/>
      </c>
      <c r="F77" s="54" t="str">
        <f>IF(3&gt;$K77,"",(MOD(ROUNDDOWN(入力用シート!$B79/100,0),10)))</f>
        <v/>
      </c>
      <c r="G77" s="49" t="str">
        <f>IF(2&gt;$K77,"",(MOD(ROUNDDOWN(入力用シート!$B79/10,0),10)))</f>
        <v/>
      </c>
      <c r="H77" s="49" t="str">
        <f>IF(1&gt;$K77,"",(MOD(ROUNDDOWN(入力用シート!$B79/1,0),10)))</f>
        <v/>
      </c>
      <c r="I77" s="70" t="s">
        <v>9</v>
      </c>
      <c r="J77" s="76"/>
      <c r="K77" s="78">
        <f>LEN(入力用シート!B79)</f>
        <v>0</v>
      </c>
    </row>
    <row r="78" spans="1:11" ht="7.5" customHeight="1">
      <c r="A78" s="26"/>
      <c r="B78" s="12"/>
      <c r="C78" s="12"/>
      <c r="D78" s="12"/>
      <c r="E78" s="12"/>
      <c r="F78" s="12"/>
      <c r="G78" s="12"/>
      <c r="H78" s="20"/>
      <c r="I78" s="20"/>
      <c r="J78" s="12"/>
    </row>
    <row r="79" spans="1:11" ht="19.5">
      <c r="A79" s="23" t="s">
        <v>69</v>
      </c>
      <c r="B79" s="38" t="str">
        <f>IF(7&gt;$K79,"",(MOD(ROUNDDOWN(入力用シート!$B81/1000000,0),10)))</f>
        <v/>
      </c>
      <c r="C79" s="49" t="str">
        <f>IF(6&gt;$K79,"",(MOD(ROUNDDOWN(入力用シート!$B81/100000,0),10)))</f>
        <v/>
      </c>
      <c r="D79" s="49" t="str">
        <f>IF(5&gt;$K79,"",(MOD(ROUNDDOWN(入力用シート!$B81/10000,0),10)))</f>
        <v/>
      </c>
      <c r="E79" s="49" t="str">
        <f>IF(4&gt;$K79,"",(MOD(ROUNDDOWN(入力用シート!$B81/1000,0),10)))</f>
        <v/>
      </c>
      <c r="F79" s="54" t="str">
        <f>IF(3&gt;$K79,"",(MOD(ROUNDDOWN(入力用シート!$B81/100,0),10)))</f>
        <v/>
      </c>
      <c r="G79" s="49" t="str">
        <f>IF(2&gt;$K79,"",(MOD(ROUNDDOWN(入力用シート!$B81/10,0),10)))</f>
        <v/>
      </c>
      <c r="H79" s="49" t="str">
        <f>IF(1&gt;$K79,"",(MOD(ROUNDDOWN(入力用シート!$B81/1,0),10)))</f>
        <v/>
      </c>
      <c r="I79" s="70" t="s">
        <v>9</v>
      </c>
      <c r="J79" s="76"/>
      <c r="K79" s="78">
        <f>LEN(入力用シート!B81)</f>
        <v>0</v>
      </c>
    </row>
    <row r="80" spans="1:11" ht="7.5" customHeight="1">
      <c r="A80" s="23"/>
      <c r="B80" s="12"/>
      <c r="C80" s="12"/>
      <c r="D80" s="12"/>
      <c r="E80" s="12"/>
      <c r="F80" s="12"/>
      <c r="G80" s="12"/>
      <c r="H80" s="20"/>
      <c r="I80" s="20"/>
      <c r="J80" s="12"/>
    </row>
    <row r="81" spans="1:11" ht="19.5">
      <c r="A81" s="23" t="s">
        <v>20</v>
      </c>
      <c r="B81" s="38" t="str">
        <f>IF(7&gt;$K81,"",(MOD(ROUNDDOWN(入力用シート!$B83/1000000,0),10)))</f>
        <v/>
      </c>
      <c r="C81" s="49" t="str">
        <f>IF(6&gt;$K81,"",(MOD(ROUNDDOWN(入力用シート!$B83/100000,0),10)))</f>
        <v/>
      </c>
      <c r="D81" s="49" t="str">
        <f>IF(5&gt;$K81,"",(MOD(ROUNDDOWN(入力用シート!$B83/10000,0),10)))</f>
        <v/>
      </c>
      <c r="E81" s="49" t="str">
        <f>IF(4&gt;$K81,"",(MOD(ROUNDDOWN(入力用シート!$B83/1000,0),10)))</f>
        <v/>
      </c>
      <c r="F81" s="54" t="str">
        <f>IF(3&gt;$K81,"",(MOD(ROUNDDOWN(入力用シート!$B83/100,0),10)))</f>
        <v/>
      </c>
      <c r="G81" s="49" t="str">
        <f>IF(2&gt;$K81,"",(MOD(ROUNDDOWN(入力用シート!$B83/10,0),10)))</f>
        <v/>
      </c>
      <c r="H81" s="49" t="str">
        <f>IF(1&gt;$K81,"",(MOD(ROUNDDOWN(入力用シート!$B83/1,0),10)))</f>
        <v/>
      </c>
      <c r="I81" s="70" t="s">
        <v>9</v>
      </c>
      <c r="J81" s="76"/>
      <c r="K81" s="78">
        <f>LEN(入力用シート!B83)</f>
        <v>0</v>
      </c>
    </row>
    <row r="82" spans="1:11" ht="7.5" customHeight="1">
      <c r="A82" s="23"/>
      <c r="B82" s="12"/>
      <c r="C82" s="12"/>
      <c r="D82" s="12"/>
      <c r="E82" s="12"/>
      <c r="F82" s="12"/>
      <c r="G82" s="12"/>
      <c r="H82" s="20"/>
      <c r="I82" s="20"/>
      <c r="J82" s="12"/>
    </row>
    <row r="83" spans="1:11" ht="19.5">
      <c r="A83" s="23" t="s">
        <v>71</v>
      </c>
      <c r="B83" s="38" t="str">
        <f>IF(7&gt;$K83,"",(MOD(ROUNDDOWN(入力用シート!$B85/1000000,0),10)))</f>
        <v/>
      </c>
      <c r="C83" s="49" t="str">
        <f>IF(6&gt;$K83,"",(MOD(ROUNDDOWN(入力用シート!$B85/100000,0),10)))</f>
        <v/>
      </c>
      <c r="D83" s="49" t="str">
        <f>IF(5&gt;$K83,"",(MOD(ROUNDDOWN(入力用シート!$B85/10000,0),10)))</f>
        <v/>
      </c>
      <c r="E83" s="49" t="str">
        <f>IF(4&gt;$K83,"",(MOD(ROUNDDOWN(入力用シート!$B85/1000,0),10)))</f>
        <v/>
      </c>
      <c r="F83" s="54" t="str">
        <f>IF(3&gt;$K83,"",(MOD(ROUNDDOWN(入力用シート!$B85/100,0),10)))</f>
        <v/>
      </c>
      <c r="G83" s="49" t="str">
        <f>IF(2&gt;$K83,"",(MOD(ROUNDDOWN(入力用シート!$B85/10,0),10)))</f>
        <v/>
      </c>
      <c r="H83" s="49" t="str">
        <f>IF(1&gt;$K83,"",(MOD(ROUNDDOWN(入力用シート!$B85/1,0),10)))</f>
        <v/>
      </c>
      <c r="I83" s="70" t="s">
        <v>9</v>
      </c>
      <c r="J83" s="76"/>
      <c r="K83" s="78">
        <f>LEN(入力用シート!B85)</f>
        <v>0</v>
      </c>
    </row>
    <row r="84" spans="1:11" ht="7.5" customHeight="1">
      <c r="A84" s="23"/>
      <c r="B84" s="12"/>
      <c r="C84" s="12"/>
      <c r="D84" s="12"/>
      <c r="E84" s="12"/>
      <c r="F84" s="12"/>
      <c r="G84" s="12"/>
      <c r="H84" s="20"/>
      <c r="I84" s="20"/>
      <c r="J84" s="12"/>
      <c r="K84" s="78"/>
    </row>
    <row r="85" spans="1:11" ht="19.5">
      <c r="A85" s="23" t="s">
        <v>72</v>
      </c>
      <c r="B85" s="38" t="str">
        <f>IF(7&gt;$K85,"",(MOD(ROUNDDOWN(入力用シート!$B87/1000000,0),10)))</f>
        <v/>
      </c>
      <c r="C85" s="49" t="str">
        <f>IF(6&gt;$K85,"",(MOD(ROUNDDOWN(入力用シート!$B87/100000,0),10)))</f>
        <v/>
      </c>
      <c r="D85" s="49" t="str">
        <f>IF(5&gt;$K85,"",(MOD(ROUNDDOWN(入力用シート!$B87/10000,0),10)))</f>
        <v/>
      </c>
      <c r="E85" s="49" t="str">
        <f>IF(4&gt;$K85,"",(MOD(ROUNDDOWN(入力用シート!$B87/1000,0),10)))</f>
        <v/>
      </c>
      <c r="F85" s="54" t="str">
        <f>IF(3&gt;$K85,"",(MOD(ROUNDDOWN(入力用シート!$B87/100,0),10)))</f>
        <v/>
      </c>
      <c r="G85" s="49" t="str">
        <f>IF(2&gt;$K85,"",(MOD(ROUNDDOWN(入力用シート!$B87/10,0),10)))</f>
        <v/>
      </c>
      <c r="H85" s="49" t="str">
        <f>IF(1&gt;$K85,"",(MOD(ROUNDDOWN(入力用シート!$B87/1,0),10)))</f>
        <v/>
      </c>
      <c r="I85" s="70" t="s">
        <v>9</v>
      </c>
      <c r="J85" s="76"/>
      <c r="K85" s="78">
        <f>LEN(入力用シート!B87)</f>
        <v>0</v>
      </c>
    </row>
    <row r="86" spans="1:11" ht="7.5" customHeight="1">
      <c r="A86" s="23"/>
      <c r="B86" s="12"/>
      <c r="C86" s="12"/>
      <c r="D86" s="12"/>
      <c r="E86" s="12"/>
      <c r="F86" s="12"/>
      <c r="G86" s="12"/>
      <c r="H86" s="20"/>
      <c r="I86" s="20"/>
      <c r="J86" s="12"/>
    </row>
    <row r="87" spans="1:11" ht="19.5">
      <c r="A87" s="23" t="s">
        <v>73</v>
      </c>
      <c r="B87" s="38" t="str">
        <f>IF(7&gt;$K87,"",(MOD(ROUNDDOWN(入力用シート!$B89/1000000,0),10)))</f>
        <v/>
      </c>
      <c r="C87" s="49" t="str">
        <f>IF(6&gt;$K87,"",(MOD(ROUNDDOWN(入力用シート!$B89/100000,0),10)))</f>
        <v/>
      </c>
      <c r="D87" s="49" t="str">
        <f>IF(5&gt;$K87,"",(MOD(ROUNDDOWN(入力用シート!$B89/10000,0),10)))</f>
        <v/>
      </c>
      <c r="E87" s="49" t="str">
        <f>IF(4&gt;$K87,"",(MOD(ROUNDDOWN(入力用シート!$B89/1000,0),10)))</f>
        <v/>
      </c>
      <c r="F87" s="54" t="str">
        <f>IF(3&gt;$K87,"",(MOD(ROUNDDOWN(入力用シート!$B89/100,0),10)))</f>
        <v/>
      </c>
      <c r="G87" s="49" t="str">
        <f>IF(2&gt;$K87,"",(MOD(ROUNDDOWN(入力用シート!$B89/10,0),10)))</f>
        <v/>
      </c>
      <c r="H87" s="49" t="str">
        <f>IF(1&gt;$K87,"",(MOD(ROUNDDOWN(入力用シート!$B89/1,0),10)))</f>
        <v/>
      </c>
      <c r="I87" s="70" t="s">
        <v>9</v>
      </c>
      <c r="J87" s="76"/>
      <c r="K87" s="78">
        <f>LEN(入力用シート!B89)</f>
        <v>0</v>
      </c>
    </row>
    <row r="88" spans="1:11" ht="7.5" customHeight="1">
      <c r="A88" s="23"/>
      <c r="B88" s="12"/>
      <c r="C88" s="12"/>
      <c r="D88" s="12"/>
      <c r="E88" s="12"/>
      <c r="F88" s="12"/>
      <c r="G88" s="12"/>
      <c r="H88" s="20"/>
      <c r="I88" s="20"/>
      <c r="J88" s="12"/>
    </row>
    <row r="89" spans="1:11" ht="19.5">
      <c r="A89" s="22" t="s">
        <v>74</v>
      </c>
      <c r="B89" s="38" t="str">
        <f>IF(7&gt;$K89,"",(MOD(ROUNDDOWN(入力用シート!$B91/1000000,0),10)))</f>
        <v/>
      </c>
      <c r="C89" s="49" t="str">
        <f>IF(6&gt;$K89,"",(MOD(ROUNDDOWN(入力用シート!$B91/100000,0),10)))</f>
        <v/>
      </c>
      <c r="D89" s="49" t="str">
        <f>IF(5&gt;$K89,"",(MOD(ROUNDDOWN(入力用シート!$B91/10000,0),10)))</f>
        <v/>
      </c>
      <c r="E89" s="49" t="str">
        <f>IF(4&gt;$K89,"",(MOD(ROUNDDOWN(入力用シート!$B91/1000,0),10)))</f>
        <v/>
      </c>
      <c r="F89" s="54" t="str">
        <f>IF(3&gt;$K89,"",(MOD(ROUNDDOWN(入力用シート!$B91/100,0),10)))</f>
        <v/>
      </c>
      <c r="G89" s="49" t="str">
        <f>IF(2&gt;$K89,"",(MOD(ROUNDDOWN(入力用シート!$B91/10,0),10)))</f>
        <v/>
      </c>
      <c r="H89" s="49" t="str">
        <f>IF(1&gt;$K89,"",(MOD(ROUNDDOWN(入力用シート!$B91/1,0),10)))</f>
        <v/>
      </c>
      <c r="I89" s="70" t="s">
        <v>9</v>
      </c>
      <c r="J89" s="76"/>
      <c r="K89" s="78">
        <f>LEN(入力用シート!B91)</f>
        <v>0</v>
      </c>
    </row>
    <row r="90" spans="1:11" ht="16.5" customHeight="1">
      <c r="A90" s="22"/>
      <c r="B90" s="12"/>
      <c r="C90" s="12"/>
      <c r="D90" s="12"/>
      <c r="E90" s="12"/>
      <c r="F90" s="12"/>
      <c r="G90" s="12"/>
      <c r="H90" s="20"/>
      <c r="I90" s="20"/>
      <c r="J90" s="12"/>
    </row>
    <row r="91" spans="1:11" ht="19.5" customHeight="1">
      <c r="A91" s="27" t="str">
        <f>入力用シート!A93</f>
        <v>〔雑費明細：　　　　　　　　　　　　　　　　　　　　　　　　　　　　　　　〕</v>
      </c>
      <c r="B91" s="27"/>
      <c r="C91" s="27"/>
      <c r="D91" s="27"/>
      <c r="E91" s="27"/>
      <c r="F91" s="27"/>
      <c r="G91" s="27"/>
      <c r="H91" s="27"/>
      <c r="I91" s="27"/>
      <c r="J91" s="27"/>
    </row>
    <row r="92" spans="1:11" ht="20.25" customHeight="1">
      <c r="A92" s="13"/>
      <c r="B92" s="39" t="s">
        <v>22</v>
      </c>
      <c r="C92" s="39"/>
      <c r="D92" s="39"/>
      <c r="E92" s="39"/>
      <c r="F92" s="55"/>
      <c r="G92" s="55"/>
      <c r="H92" s="63"/>
      <c r="I92" s="63"/>
      <c r="J92" s="63"/>
    </row>
    <row r="93" spans="1:11" ht="19.5">
      <c r="A93" s="12"/>
      <c r="B93" s="38" t="str">
        <f>IF(7&gt;$K93,"",(MOD(ROUNDDOWN(入力用シート!$B95/1000000,0),10)))</f>
        <v/>
      </c>
      <c r="C93" s="49" t="str">
        <f>IF(6&gt;$K93,"",(MOD(ROUNDDOWN(入力用シート!$B95/100000,0),10)))</f>
        <v/>
      </c>
      <c r="D93" s="49" t="str">
        <f>IF(5&gt;$K93,"",(MOD(ROUNDDOWN(入力用シート!$B95/10000,0),10)))</f>
        <v/>
      </c>
      <c r="E93" s="49" t="str">
        <f>IF(4&gt;$K93,"",(MOD(ROUNDDOWN(入力用シート!$B95/1000,0),10)))</f>
        <v/>
      </c>
      <c r="F93" s="54" t="str">
        <f>IF(3&gt;$K93,"",(MOD(ROUNDDOWN(入力用シート!$B95/100,0),10)))</f>
        <v/>
      </c>
      <c r="G93" s="49" t="str">
        <f>IF(2&gt;$K93,"",(MOD(ROUNDDOWN(入力用シート!$B95/10,0),10)))</f>
        <v/>
      </c>
      <c r="H93" s="49">
        <f>IF(1&gt;$K93,"",(MOD(ROUNDDOWN(入力用シート!$B95/1,0),10)))</f>
        <v>0</v>
      </c>
      <c r="I93" s="70" t="s">
        <v>9</v>
      </c>
      <c r="J93" s="76"/>
      <c r="K93" s="78">
        <f>LEN(入力用シート!B95)</f>
        <v>1</v>
      </c>
    </row>
    <row r="94" spans="1:11" ht="7.5" customHeight="1">
      <c r="A94" s="12"/>
      <c r="B94" s="12"/>
      <c r="C94" s="12"/>
      <c r="D94" s="12"/>
      <c r="E94" s="12"/>
      <c r="F94" s="12"/>
      <c r="G94" s="12"/>
      <c r="H94" s="20"/>
      <c r="I94" s="20"/>
      <c r="J94" s="12"/>
    </row>
    <row r="95" spans="1:11" ht="19.5">
      <c r="A95" s="28" t="s">
        <v>58</v>
      </c>
      <c r="B95" s="38" t="str">
        <f>IF(7&gt;$K95,"",(MOD(ROUNDDOWN(入力用シート!$B97/1000000,0),10)))</f>
        <v/>
      </c>
      <c r="C95" s="49" t="str">
        <f>IF(6&gt;$K95,"",(MOD(ROUNDDOWN(入力用シート!$B97/100000,0),10)))</f>
        <v/>
      </c>
      <c r="D95" s="49" t="str">
        <f>IF(5&gt;$K95,"",(MOD(ROUNDDOWN(入力用シート!$B97/10000,0),10)))</f>
        <v/>
      </c>
      <c r="E95" s="49" t="str">
        <f>IF(4&gt;$K95,"",(MOD(ROUNDDOWN(入力用シート!$B97/1000,0),10)))</f>
        <v/>
      </c>
      <c r="F95" s="54" t="str">
        <f>IF(3&gt;$K95,"",(MOD(ROUNDDOWN(入力用シート!$B97/100,0),10)))</f>
        <v/>
      </c>
      <c r="G95" s="49" t="str">
        <f>IF(2&gt;$K95,"",(MOD(ROUNDDOWN(入力用シート!$B97/10,0),10)))</f>
        <v/>
      </c>
      <c r="H95" s="49">
        <f>IF(1&gt;$K95,"",(MOD(ROUNDDOWN(入力用シート!$B97/1,0),10)))</f>
        <v>0</v>
      </c>
      <c r="I95" s="70" t="s">
        <v>9</v>
      </c>
      <c r="J95" s="76"/>
      <c r="K95" s="78">
        <f>LEN(入力用シート!B97)</f>
        <v>1</v>
      </c>
    </row>
    <row r="96" spans="1:11">
      <c r="A96" s="29"/>
      <c r="B96" s="9"/>
      <c r="C96" s="9"/>
      <c r="D96" s="9"/>
      <c r="E96" s="9"/>
      <c r="F96" s="9"/>
      <c r="G96" s="9"/>
      <c r="H96" s="59"/>
      <c r="I96" s="59"/>
      <c r="J96" s="9"/>
    </row>
    <row r="97" spans="1:1">
      <c r="A97" s="30"/>
    </row>
  </sheetData>
  <mergeCells count="46">
    <mergeCell ref="A1:J1"/>
    <mergeCell ref="A2:I2"/>
    <mergeCell ref="H4:I4"/>
    <mergeCell ref="B5:J5"/>
    <mergeCell ref="C7:E7"/>
    <mergeCell ref="G7:H7"/>
    <mergeCell ref="H9:I9"/>
    <mergeCell ref="C10:F10"/>
    <mergeCell ref="H12:I12"/>
    <mergeCell ref="A16:I16"/>
    <mergeCell ref="C17:E17"/>
    <mergeCell ref="G17:H17"/>
    <mergeCell ref="H19:I19"/>
    <mergeCell ref="C20:E20"/>
    <mergeCell ref="G20:H20"/>
    <mergeCell ref="H28:I28"/>
    <mergeCell ref="H30:I30"/>
    <mergeCell ref="H32:I32"/>
    <mergeCell ref="H34:I34"/>
    <mergeCell ref="H36:I36"/>
    <mergeCell ref="H38:I38"/>
    <mergeCell ref="H40:I40"/>
    <mergeCell ref="H43:I43"/>
    <mergeCell ref="B52:D52"/>
    <mergeCell ref="B55:D55"/>
    <mergeCell ref="H57:I57"/>
    <mergeCell ref="A91:J91"/>
    <mergeCell ref="A14:A15"/>
    <mergeCell ref="A24:A25"/>
    <mergeCell ref="A42:A43"/>
    <mergeCell ref="A53:A54"/>
    <mergeCell ref="A59:A60"/>
    <mergeCell ref="A61:A63"/>
    <mergeCell ref="A65:A66"/>
    <mergeCell ref="A67:A68"/>
    <mergeCell ref="A69:A70"/>
    <mergeCell ref="A71:A72"/>
    <mergeCell ref="A73:A74"/>
    <mergeCell ref="A75:A76"/>
    <mergeCell ref="A79:A80"/>
    <mergeCell ref="A81:A82"/>
    <mergeCell ref="A83:A84"/>
    <mergeCell ref="A85:A86"/>
    <mergeCell ref="A87:A88"/>
    <mergeCell ref="A89:A90"/>
    <mergeCell ref="A93:A94"/>
  </mergeCells>
  <phoneticPr fontId="1" type="Hiragana"/>
  <pageMargins left="0.51181102362204722" right="0.31496062992125984" top="0.78740157480314943" bottom="0.55118110236220463" header="0.31496062992125984" footer="0.31496062992125984"/>
  <pageSetup paperSize="9" scale="98" fitToWidth="1" fitToHeight="1" orientation="portrait" usePrinterDefaults="1" r:id="rId1"/>
  <rowBreaks count="1" manualBreakCount="1"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0000"/>
  </sheetPr>
  <dimension ref="A1:G100"/>
  <sheetViews>
    <sheetView view="pageBreakPreview" zoomScaleSheetLayoutView="100" workbookViewId="0">
      <selection activeCell="A7" sqref="A7"/>
    </sheetView>
  </sheetViews>
  <sheetFormatPr defaultRowHeight="18.75"/>
  <cols>
    <col min="1" max="1" width="59" customWidth="1"/>
    <col min="2" max="2" width="7.125" customWidth="1"/>
    <col min="3" max="3" width="9.75" customWidth="1"/>
    <col min="4" max="4" width="4.75" customWidth="1"/>
    <col min="5" max="5" width="7.125" customWidth="1"/>
    <col min="6" max="6" width="3.875" bestFit="1" customWidth="1"/>
  </cols>
  <sheetData>
    <row r="1" spans="1:7" s="1" customFormat="1" ht="42" customHeight="1">
      <c r="A1" s="79" t="s">
        <v>75</v>
      </c>
      <c r="B1" s="79"/>
      <c r="C1" s="79"/>
      <c r="D1" s="79"/>
      <c r="E1" s="79"/>
      <c r="F1" s="79"/>
    </row>
    <row r="2" spans="1:7" ht="29.25" customHeight="1">
      <c r="A2" s="3" t="s">
        <v>3</v>
      </c>
      <c r="B2" s="3"/>
      <c r="C2" s="3"/>
      <c r="D2" s="3"/>
      <c r="E2" s="3"/>
      <c r="F2" s="3"/>
    </row>
    <row r="3" spans="1:7">
      <c r="A3" s="4" t="s">
        <v>4</v>
      </c>
      <c r="B3" s="88"/>
      <c r="C3" s="96"/>
      <c r="D3" s="96"/>
      <c r="E3" s="103"/>
      <c r="F3" s="111"/>
    </row>
    <row r="4" spans="1:7" ht="6.75" customHeight="1">
      <c r="A4" s="4"/>
      <c r="B4" s="9"/>
      <c r="C4" s="9"/>
      <c r="D4" s="9"/>
      <c r="E4" s="9"/>
      <c r="F4" s="9"/>
    </row>
    <row r="5" spans="1:7" ht="46.15" customHeight="1">
      <c r="A5" s="5" t="s">
        <v>7</v>
      </c>
      <c r="B5" s="89"/>
      <c r="C5" s="97"/>
      <c r="D5" s="97"/>
      <c r="E5" s="104"/>
      <c r="F5" s="111"/>
    </row>
    <row r="6" spans="1:7">
      <c r="A6" s="6" t="s">
        <v>1</v>
      </c>
      <c r="B6" s="9"/>
      <c r="C6" s="9"/>
      <c r="D6" s="9"/>
      <c r="E6" s="9"/>
      <c r="F6" s="9"/>
    </row>
    <row r="7" spans="1:7" ht="19.5">
      <c r="A7" s="6" t="s">
        <v>80</v>
      </c>
      <c r="B7" s="57" t="s">
        <v>32</v>
      </c>
      <c r="C7" s="98"/>
      <c r="D7" s="57" t="s">
        <v>46</v>
      </c>
      <c r="E7" s="105"/>
      <c r="F7" s="60" t="s">
        <v>6</v>
      </c>
    </row>
    <row r="8" spans="1:7" ht="17.850000000000001" customHeight="1">
      <c r="A8" s="7" t="s">
        <v>77</v>
      </c>
      <c r="B8" s="90">
        <f>C7*E7</f>
        <v>0</v>
      </c>
      <c r="C8" s="99"/>
      <c r="D8" s="99"/>
      <c r="E8" s="106"/>
      <c r="F8" s="67" t="s">
        <v>9</v>
      </c>
      <c r="G8" s="115" t="s">
        <v>62</v>
      </c>
    </row>
    <row r="9" spans="1:7" ht="6.75" customHeight="1">
      <c r="A9" s="7"/>
      <c r="B9" s="34"/>
      <c r="C9" s="34"/>
      <c r="D9" s="34"/>
      <c r="E9" s="34"/>
      <c r="F9" s="34"/>
    </row>
    <row r="10" spans="1:7" ht="19.5">
      <c r="A10" s="8"/>
      <c r="B10" s="57" t="s">
        <v>48</v>
      </c>
      <c r="C10" s="98"/>
      <c r="D10" s="57" t="s">
        <v>36</v>
      </c>
      <c r="E10" s="60"/>
      <c r="F10" s="60"/>
    </row>
    <row r="11" spans="1:7" ht="17.850000000000001" customHeight="1">
      <c r="A11" s="7" t="s">
        <v>12</v>
      </c>
      <c r="B11" s="90">
        <f>C10</f>
        <v>0</v>
      </c>
      <c r="C11" s="99"/>
      <c r="D11" s="99"/>
      <c r="E11" s="106"/>
      <c r="F11" s="67" t="s">
        <v>9</v>
      </c>
    </row>
    <row r="12" spans="1:7" ht="6.75" customHeight="1">
      <c r="A12" s="7"/>
      <c r="B12" s="34"/>
      <c r="C12" s="34"/>
      <c r="D12" s="34"/>
      <c r="E12" s="34"/>
      <c r="F12" s="34"/>
    </row>
    <row r="13" spans="1:7" ht="19.5">
      <c r="A13" s="8"/>
      <c r="B13" s="36" t="s">
        <v>13</v>
      </c>
      <c r="C13" s="53"/>
      <c r="D13" s="53"/>
      <c r="E13" s="61"/>
      <c r="F13" s="61"/>
    </row>
    <row r="14" spans="1:7" ht="17.850000000000001" customHeight="1">
      <c r="A14" s="9"/>
      <c r="B14" s="91">
        <f>B8+B11</f>
        <v>0</v>
      </c>
      <c r="C14" s="100"/>
      <c r="D14" s="100"/>
      <c r="E14" s="107"/>
      <c r="F14" s="67" t="s">
        <v>9</v>
      </c>
    </row>
    <row r="15" spans="1:7" ht="6.75" customHeight="1">
      <c r="A15" s="9"/>
      <c r="B15" s="34"/>
      <c r="C15" s="34"/>
      <c r="D15" s="34"/>
      <c r="E15" s="34"/>
      <c r="F15" s="34"/>
    </row>
    <row r="16" spans="1:7">
      <c r="A16" s="10" t="s">
        <v>17</v>
      </c>
      <c r="B16" s="10"/>
      <c r="C16" s="10"/>
      <c r="D16" s="10"/>
      <c r="E16" s="10"/>
      <c r="F16" s="10"/>
    </row>
    <row r="17" spans="1:7" ht="19.5">
      <c r="A17" s="11" t="s">
        <v>18</v>
      </c>
      <c r="B17" s="57" t="s">
        <v>32</v>
      </c>
      <c r="C17" s="98"/>
      <c r="D17" s="57" t="s">
        <v>46</v>
      </c>
      <c r="E17" s="105"/>
      <c r="F17" s="60" t="s">
        <v>6</v>
      </c>
    </row>
    <row r="18" spans="1:7" ht="17.850000000000001" customHeight="1">
      <c r="A18" s="7" t="s">
        <v>21</v>
      </c>
      <c r="B18" s="90">
        <f>C17*E17</f>
        <v>0</v>
      </c>
      <c r="C18" s="99"/>
      <c r="D18" s="99"/>
      <c r="E18" s="106"/>
      <c r="F18" s="68" t="s">
        <v>9</v>
      </c>
      <c r="G18" s="115" t="s">
        <v>62</v>
      </c>
    </row>
    <row r="19" spans="1:7" ht="6.75" customHeight="1">
      <c r="A19" s="7"/>
      <c r="B19" s="9"/>
      <c r="C19" s="9"/>
      <c r="D19" s="9"/>
      <c r="E19" s="9"/>
      <c r="F19" s="9"/>
    </row>
    <row r="20" spans="1:7" ht="19.5">
      <c r="A20" s="11" t="s">
        <v>78</v>
      </c>
      <c r="B20" s="57" t="s">
        <v>48</v>
      </c>
      <c r="C20" s="98"/>
      <c r="D20" s="57" t="s">
        <v>46</v>
      </c>
      <c r="E20" s="105"/>
      <c r="F20" s="60" t="s">
        <v>59</v>
      </c>
    </row>
    <row r="21" spans="1:7" ht="17.850000000000001" customHeight="1">
      <c r="A21" s="7" t="s">
        <v>24</v>
      </c>
      <c r="B21" s="92">
        <f>C20*E20</f>
        <v>0</v>
      </c>
      <c r="C21" s="101"/>
      <c r="D21" s="101"/>
      <c r="E21" s="108"/>
      <c r="F21" s="68" t="s">
        <v>9</v>
      </c>
      <c r="G21" s="115" t="s">
        <v>62</v>
      </c>
    </row>
    <row r="22" spans="1:7" ht="6.75" customHeight="1">
      <c r="A22" s="7"/>
      <c r="B22" s="9"/>
      <c r="C22" s="9"/>
      <c r="D22" s="9"/>
      <c r="E22" s="9"/>
      <c r="F22" s="9"/>
    </row>
    <row r="23" spans="1:7" ht="19.5">
      <c r="A23" s="8"/>
      <c r="B23" s="36" t="s">
        <v>25</v>
      </c>
      <c r="C23" s="10"/>
      <c r="D23" s="10"/>
      <c r="E23" s="62"/>
      <c r="F23" s="62"/>
    </row>
    <row r="24" spans="1:7" ht="17.850000000000001" customHeight="1">
      <c r="A24" s="9"/>
      <c r="B24" s="91">
        <f>B18+B21</f>
        <v>0</v>
      </c>
      <c r="C24" s="100"/>
      <c r="D24" s="100"/>
      <c r="E24" s="107"/>
      <c r="F24" s="67" t="s">
        <v>9</v>
      </c>
    </row>
    <row r="25" spans="1:7" ht="6.75" customHeight="1">
      <c r="A25" s="9"/>
      <c r="B25" s="9"/>
      <c r="C25" s="9"/>
      <c r="D25" s="9"/>
      <c r="E25" s="9"/>
      <c r="F25" s="9"/>
    </row>
    <row r="26" spans="1:7" ht="19.5">
      <c r="A26" s="6" t="s">
        <v>26</v>
      </c>
      <c r="B26" s="9"/>
      <c r="C26" s="9"/>
      <c r="D26" s="9"/>
      <c r="E26" s="9"/>
      <c r="F26" s="9"/>
    </row>
    <row r="27" spans="1:7" ht="17.850000000000001" customHeight="1">
      <c r="A27" s="7" t="s">
        <v>27</v>
      </c>
      <c r="B27" s="92"/>
      <c r="C27" s="101"/>
      <c r="D27" s="101"/>
      <c r="E27" s="108"/>
      <c r="F27" s="67" t="s">
        <v>9</v>
      </c>
    </row>
    <row r="28" spans="1:7" ht="6.75" customHeight="1">
      <c r="A28" s="7"/>
      <c r="B28" s="9"/>
      <c r="C28" s="9"/>
      <c r="D28" s="58"/>
      <c r="E28" s="9"/>
      <c r="F28" s="9"/>
    </row>
    <row r="29" spans="1:7" ht="17.850000000000001" customHeight="1">
      <c r="A29" s="7" t="s">
        <v>30</v>
      </c>
      <c r="B29" s="92"/>
      <c r="C29" s="101"/>
      <c r="D29" s="101"/>
      <c r="E29" s="108"/>
      <c r="F29" s="67" t="s">
        <v>9</v>
      </c>
    </row>
    <row r="30" spans="1:7" ht="6.75" customHeight="1">
      <c r="A30" s="7"/>
      <c r="B30" s="9"/>
      <c r="C30" s="9"/>
      <c r="D30" s="9"/>
      <c r="E30" s="9"/>
      <c r="F30" s="9"/>
    </row>
    <row r="31" spans="1:7" ht="17.850000000000001" customHeight="1">
      <c r="A31" s="7" t="s">
        <v>31</v>
      </c>
      <c r="B31" s="92"/>
      <c r="C31" s="101"/>
      <c r="D31" s="101"/>
      <c r="E31" s="108"/>
      <c r="F31" s="67" t="s">
        <v>9</v>
      </c>
    </row>
    <row r="32" spans="1:7" ht="6.75" customHeight="1">
      <c r="A32" s="7"/>
      <c r="B32" s="9"/>
      <c r="C32" s="9"/>
      <c r="D32" s="9"/>
      <c r="E32" s="9"/>
      <c r="F32" s="9"/>
    </row>
    <row r="33" spans="1:6" ht="17.850000000000001" customHeight="1">
      <c r="A33" s="7" t="s">
        <v>34</v>
      </c>
      <c r="B33" s="92"/>
      <c r="C33" s="101"/>
      <c r="D33" s="101"/>
      <c r="E33" s="108"/>
      <c r="F33" s="67" t="s">
        <v>9</v>
      </c>
    </row>
    <row r="34" spans="1:6" ht="6.75" customHeight="1">
      <c r="A34" s="7"/>
      <c r="B34" s="9"/>
      <c r="C34" s="9"/>
      <c r="D34" s="9"/>
      <c r="E34" s="9"/>
      <c r="F34" s="9"/>
    </row>
    <row r="35" spans="1:6" ht="17.850000000000001" customHeight="1">
      <c r="A35" s="7" t="s">
        <v>37</v>
      </c>
      <c r="B35" s="92"/>
      <c r="C35" s="101"/>
      <c r="D35" s="101"/>
      <c r="E35" s="108"/>
      <c r="F35" s="67" t="s">
        <v>9</v>
      </c>
    </row>
    <row r="36" spans="1:6" ht="6.75" customHeight="1">
      <c r="A36" s="7"/>
      <c r="B36" s="9"/>
      <c r="C36" s="9"/>
      <c r="D36" s="9"/>
      <c r="E36" s="9"/>
      <c r="F36" s="9"/>
    </row>
    <row r="37" spans="1:6" ht="17.850000000000001" customHeight="1">
      <c r="A37" s="7" t="s">
        <v>38</v>
      </c>
      <c r="B37" s="92"/>
      <c r="C37" s="101"/>
      <c r="D37" s="101"/>
      <c r="E37" s="108"/>
      <c r="F37" s="67" t="s">
        <v>9</v>
      </c>
    </row>
    <row r="38" spans="1:6" ht="6.75" customHeight="1">
      <c r="A38" s="7"/>
      <c r="B38" s="9"/>
      <c r="C38" s="9"/>
      <c r="D38" s="9"/>
      <c r="E38" s="9"/>
      <c r="F38" s="9"/>
    </row>
    <row r="39" spans="1:6" ht="17.850000000000001" customHeight="1">
      <c r="A39" s="7" t="s">
        <v>35</v>
      </c>
      <c r="B39" s="92"/>
      <c r="C39" s="101"/>
      <c r="D39" s="101"/>
      <c r="E39" s="108"/>
      <c r="F39" s="67" t="s">
        <v>9</v>
      </c>
    </row>
    <row r="40" spans="1:6" ht="6.75" customHeight="1">
      <c r="A40" s="7"/>
      <c r="B40" s="9"/>
      <c r="C40" s="9"/>
      <c r="D40" s="9"/>
      <c r="E40" s="9"/>
      <c r="F40" s="9"/>
    </row>
    <row r="41" spans="1:6" ht="19.5">
      <c r="A41" s="8"/>
      <c r="B41" s="36" t="s">
        <v>23</v>
      </c>
      <c r="C41" s="10"/>
      <c r="D41" s="10"/>
      <c r="E41" s="62"/>
      <c r="F41" s="62"/>
    </row>
    <row r="42" spans="1:6" ht="17.850000000000001" customHeight="1">
      <c r="A42" s="9"/>
      <c r="B42" s="91">
        <f>B27+B29+B31+B33+B35+B37+B39</f>
        <v>0</v>
      </c>
      <c r="C42" s="102"/>
      <c r="D42" s="102"/>
      <c r="E42" s="109"/>
      <c r="F42" s="67" t="s">
        <v>9</v>
      </c>
    </row>
    <row r="43" spans="1:6" ht="6.75" customHeight="1">
      <c r="A43" s="9"/>
      <c r="B43" s="9"/>
      <c r="C43" s="9"/>
      <c r="D43" s="9"/>
      <c r="E43" s="9"/>
      <c r="F43" s="9"/>
    </row>
    <row r="44" spans="1:6" ht="6.75" customHeight="1">
      <c r="A44" s="8"/>
      <c r="B44" s="34"/>
      <c r="C44" s="34"/>
      <c r="D44" s="34"/>
      <c r="E44" s="34"/>
      <c r="F44" s="34"/>
    </row>
    <row r="45" spans="1:6" ht="17.850000000000001" customHeight="1">
      <c r="A45" s="80" t="s">
        <v>39</v>
      </c>
      <c r="B45" s="91">
        <f>B14+B24+B42</f>
        <v>0</v>
      </c>
      <c r="C45" s="102"/>
      <c r="D45" s="102"/>
      <c r="E45" s="109"/>
      <c r="F45" s="67" t="s">
        <v>9</v>
      </c>
    </row>
    <row r="46" spans="1:6">
      <c r="A46" s="80"/>
      <c r="B46" s="9"/>
      <c r="C46" s="9"/>
      <c r="D46" s="9"/>
      <c r="E46" s="9"/>
      <c r="F46" s="9"/>
    </row>
    <row r="47" spans="1:6">
      <c r="A47" s="30"/>
    </row>
    <row r="48" spans="1:6">
      <c r="A48" s="6" t="s">
        <v>19</v>
      </c>
      <c r="B48" s="9"/>
      <c r="C48" s="9"/>
      <c r="D48" s="9"/>
      <c r="E48" s="9"/>
      <c r="F48" s="9"/>
    </row>
    <row r="49" spans="1:6" ht="19.5">
      <c r="A49" s="6" t="s">
        <v>44</v>
      </c>
      <c r="B49" s="36" t="s">
        <v>43</v>
      </c>
      <c r="C49" s="10"/>
      <c r="D49" s="10"/>
      <c r="E49" s="62"/>
      <c r="F49" s="62"/>
    </row>
    <row r="50" spans="1:6" ht="19.5">
      <c r="A50" s="7" t="s">
        <v>45</v>
      </c>
      <c r="B50" s="92"/>
      <c r="C50" s="101"/>
      <c r="D50" s="101"/>
      <c r="E50" s="108"/>
      <c r="F50" s="112" t="s">
        <v>9</v>
      </c>
    </row>
    <row r="51" spans="1:6" ht="6.75" customHeight="1">
      <c r="A51" s="7"/>
      <c r="B51" s="34"/>
      <c r="C51" s="34"/>
      <c r="D51" s="34"/>
      <c r="E51" s="34"/>
      <c r="F51" s="34"/>
    </row>
    <row r="52" spans="1:6">
      <c r="A52" s="11" t="s">
        <v>0</v>
      </c>
      <c r="B52" s="93"/>
      <c r="C52" s="93"/>
      <c r="D52" s="93"/>
      <c r="E52" s="93"/>
      <c r="F52" s="93"/>
    </row>
    <row r="53" spans="1:6" ht="19.5">
      <c r="A53" s="6" t="s">
        <v>14</v>
      </c>
      <c r="B53" s="94" t="s">
        <v>50</v>
      </c>
      <c r="C53" s="94"/>
      <c r="D53" s="94"/>
      <c r="E53" s="94"/>
      <c r="F53" s="94"/>
    </row>
    <row r="54" spans="1:6" ht="19.5">
      <c r="A54" s="11" t="s">
        <v>51</v>
      </c>
      <c r="B54" s="92"/>
      <c r="C54" s="101"/>
      <c r="D54" s="101"/>
      <c r="E54" s="108"/>
      <c r="F54" s="112" t="s">
        <v>9</v>
      </c>
    </row>
    <row r="55" spans="1:6">
      <c r="A55" s="11" t="s">
        <v>40</v>
      </c>
      <c r="B55" s="9"/>
      <c r="C55" s="9"/>
      <c r="D55" s="9"/>
      <c r="E55" s="9"/>
      <c r="F55" s="9"/>
    </row>
    <row r="56" spans="1:6">
      <c r="A56" s="11" t="s">
        <v>28</v>
      </c>
      <c r="B56" s="94" t="s">
        <v>16</v>
      </c>
      <c r="C56" s="94"/>
      <c r="D56" s="94"/>
      <c r="E56" s="110"/>
      <c r="F56" s="110"/>
    </row>
    <row r="57" spans="1:6" ht="19.5">
      <c r="A57" s="81" t="s">
        <v>53</v>
      </c>
      <c r="B57" s="94"/>
      <c r="C57" s="94"/>
      <c r="D57" s="94"/>
      <c r="E57" s="110"/>
      <c r="F57" s="110"/>
    </row>
    <row r="58" spans="1:6" ht="19.5">
      <c r="A58" s="9"/>
      <c r="B58" s="92"/>
      <c r="C58" s="101"/>
      <c r="D58" s="101"/>
      <c r="E58" s="108"/>
      <c r="F58" s="112" t="s">
        <v>9</v>
      </c>
    </row>
    <row r="59" spans="1:6" ht="6.75" customHeight="1">
      <c r="A59" s="9"/>
      <c r="B59" s="9"/>
      <c r="C59" s="9"/>
      <c r="D59" s="9"/>
      <c r="E59" s="9"/>
      <c r="F59" s="9"/>
    </row>
    <row r="60" spans="1:6" ht="19.5">
      <c r="A60" s="8"/>
      <c r="B60" s="36" t="s">
        <v>15</v>
      </c>
      <c r="C60" s="10"/>
      <c r="D60" s="10"/>
      <c r="E60" s="62"/>
      <c r="F60" s="62"/>
    </row>
    <row r="61" spans="1:6" ht="19.5">
      <c r="A61" s="9"/>
      <c r="B61" s="91">
        <f>B54+B58</f>
        <v>0</v>
      </c>
      <c r="C61" s="100"/>
      <c r="D61" s="100"/>
      <c r="E61" s="107"/>
      <c r="F61" s="112" t="s">
        <v>9</v>
      </c>
    </row>
    <row r="62" spans="1:6">
      <c r="A62" s="9"/>
      <c r="B62" s="34"/>
      <c r="C62" s="34"/>
      <c r="D62" s="34"/>
      <c r="E62" s="34"/>
      <c r="F62" s="34"/>
    </row>
    <row r="63" spans="1:6" ht="19.5">
      <c r="A63" s="10" t="s">
        <v>5</v>
      </c>
      <c r="B63" s="36" t="s">
        <v>47</v>
      </c>
      <c r="C63" s="10"/>
      <c r="D63" s="10"/>
      <c r="E63" s="62"/>
      <c r="F63" s="113"/>
    </row>
    <row r="64" spans="1:6" ht="19.5">
      <c r="A64" s="10"/>
      <c r="B64" s="92"/>
      <c r="C64" s="101"/>
      <c r="D64" s="101"/>
      <c r="E64" s="108"/>
      <c r="F64" s="112" t="s">
        <v>9</v>
      </c>
    </row>
    <row r="65" spans="1:6">
      <c r="A65" s="10"/>
      <c r="B65" s="9"/>
      <c r="C65" s="9"/>
      <c r="D65" s="9"/>
      <c r="E65" s="59"/>
      <c r="F65" s="59"/>
    </row>
    <row r="66" spans="1:6" ht="19.5">
      <c r="A66" s="6" t="s">
        <v>54</v>
      </c>
      <c r="B66" s="34"/>
      <c r="C66" s="34"/>
      <c r="D66" s="34"/>
      <c r="E66" s="34"/>
      <c r="F66" s="34"/>
    </row>
    <row r="67" spans="1:6" ht="19.5">
      <c r="A67" s="82" t="s">
        <v>33</v>
      </c>
      <c r="B67" s="92"/>
      <c r="C67" s="101"/>
      <c r="D67" s="101"/>
      <c r="E67" s="108"/>
      <c r="F67" s="112" t="s">
        <v>9</v>
      </c>
    </row>
    <row r="68" spans="1:6" ht="12.75" customHeight="1">
      <c r="A68" s="82"/>
      <c r="B68" s="34"/>
      <c r="C68" s="34"/>
      <c r="D68" s="34"/>
      <c r="E68" s="34"/>
      <c r="F68" s="34"/>
    </row>
    <row r="69" spans="1:6" ht="19.5">
      <c r="A69" s="83" t="s">
        <v>42</v>
      </c>
      <c r="B69" s="92"/>
      <c r="C69" s="101"/>
      <c r="D69" s="101"/>
      <c r="E69" s="108"/>
      <c r="F69" s="112" t="s">
        <v>9</v>
      </c>
    </row>
    <row r="70" spans="1:6" ht="6.75" customHeight="1">
      <c r="A70" s="83"/>
      <c r="B70" s="9"/>
      <c r="C70" s="9"/>
      <c r="D70" s="9"/>
      <c r="E70" s="9"/>
      <c r="F70" s="9"/>
    </row>
    <row r="71" spans="1:6" ht="19.5">
      <c r="A71" s="83" t="s">
        <v>55</v>
      </c>
      <c r="B71" s="92"/>
      <c r="C71" s="101"/>
      <c r="D71" s="101"/>
      <c r="E71" s="108"/>
      <c r="F71" s="114" t="s">
        <v>9</v>
      </c>
    </row>
    <row r="72" spans="1:6" ht="6.75" customHeight="1">
      <c r="A72" s="83"/>
      <c r="B72" s="9"/>
      <c r="C72" s="9"/>
      <c r="D72" s="9"/>
      <c r="E72" s="9"/>
      <c r="F72" s="9"/>
    </row>
    <row r="73" spans="1:6" ht="19.5">
      <c r="A73" s="83" t="s">
        <v>49</v>
      </c>
      <c r="B73" s="92"/>
      <c r="C73" s="101"/>
      <c r="D73" s="101"/>
      <c r="E73" s="108"/>
      <c r="F73" s="112" t="s">
        <v>9</v>
      </c>
    </row>
    <row r="74" spans="1:6" ht="6.75" customHeight="1">
      <c r="A74" s="83"/>
      <c r="B74" s="9"/>
      <c r="C74" s="9"/>
      <c r="D74" s="9"/>
      <c r="E74" s="9"/>
      <c r="F74" s="9"/>
    </row>
    <row r="75" spans="1:6" ht="19.5">
      <c r="A75" s="83" t="s">
        <v>10</v>
      </c>
      <c r="B75" s="92"/>
      <c r="C75" s="101"/>
      <c r="D75" s="101"/>
      <c r="E75" s="108"/>
      <c r="F75" s="112" t="s">
        <v>9</v>
      </c>
    </row>
    <row r="76" spans="1:6" ht="6.75" customHeight="1">
      <c r="A76" s="83"/>
      <c r="B76" s="9"/>
      <c r="C76" s="9"/>
      <c r="D76" s="9"/>
      <c r="E76" s="9"/>
      <c r="F76" s="9"/>
    </row>
    <row r="77" spans="1:6" ht="19.5">
      <c r="A77" s="84" t="s">
        <v>61</v>
      </c>
      <c r="B77" s="92"/>
      <c r="C77" s="101"/>
      <c r="D77" s="101"/>
      <c r="E77" s="108"/>
      <c r="F77" s="112" t="s">
        <v>9</v>
      </c>
    </row>
    <row r="78" spans="1:6" ht="6.75" customHeight="1">
      <c r="A78" s="85"/>
      <c r="B78" s="9"/>
      <c r="C78" s="9"/>
      <c r="D78" s="9"/>
      <c r="E78" s="9"/>
      <c r="F78" s="9"/>
    </row>
    <row r="79" spans="1:6" ht="19.5">
      <c r="A79" s="84" t="s">
        <v>60</v>
      </c>
      <c r="B79" s="92"/>
      <c r="C79" s="101"/>
      <c r="D79" s="101"/>
      <c r="E79" s="108"/>
      <c r="F79" s="112" t="s">
        <v>9</v>
      </c>
    </row>
    <row r="80" spans="1:6" ht="6.75" customHeight="1">
      <c r="A80" s="85"/>
      <c r="B80" s="9"/>
      <c r="C80" s="9"/>
      <c r="D80" s="9"/>
      <c r="E80" s="9"/>
      <c r="F80" s="9"/>
    </row>
    <row r="81" spans="1:6" ht="19.5">
      <c r="A81" s="83" t="s">
        <v>56</v>
      </c>
      <c r="B81" s="92"/>
      <c r="C81" s="101"/>
      <c r="D81" s="101"/>
      <c r="E81" s="108"/>
      <c r="F81" s="112" t="s">
        <v>9</v>
      </c>
    </row>
    <row r="82" spans="1:6" ht="6.75" customHeight="1">
      <c r="A82" s="83"/>
      <c r="B82" s="9"/>
      <c r="C82" s="9"/>
      <c r="D82" s="9"/>
      <c r="E82" s="9"/>
      <c r="F82" s="9"/>
    </row>
    <row r="83" spans="1:6" ht="19.5">
      <c r="A83" s="83" t="s">
        <v>20</v>
      </c>
      <c r="B83" s="92"/>
      <c r="C83" s="101"/>
      <c r="D83" s="101"/>
      <c r="E83" s="108"/>
      <c r="F83" s="112" t="s">
        <v>9</v>
      </c>
    </row>
    <row r="84" spans="1:6" ht="6.75" customHeight="1">
      <c r="A84" s="83"/>
      <c r="B84" s="9"/>
      <c r="C84" s="9"/>
      <c r="D84" s="9"/>
      <c r="E84" s="9"/>
      <c r="F84" s="9"/>
    </row>
    <row r="85" spans="1:6" ht="19.5">
      <c r="A85" s="83" t="s">
        <v>52</v>
      </c>
      <c r="B85" s="92"/>
      <c r="C85" s="101"/>
      <c r="D85" s="101"/>
      <c r="E85" s="108"/>
      <c r="F85" s="112" t="s">
        <v>9</v>
      </c>
    </row>
    <row r="86" spans="1:6" ht="6.75" customHeight="1">
      <c r="A86" s="83"/>
      <c r="B86" s="9"/>
      <c r="C86" s="9"/>
      <c r="D86" s="9"/>
      <c r="E86" s="9"/>
      <c r="F86" s="9"/>
    </row>
    <row r="87" spans="1:6" ht="19.5">
      <c r="A87" s="83" t="s">
        <v>41</v>
      </c>
      <c r="B87" s="92"/>
      <c r="C87" s="101"/>
      <c r="D87" s="101"/>
      <c r="E87" s="108"/>
      <c r="F87" s="112" t="s">
        <v>9</v>
      </c>
    </row>
    <row r="88" spans="1:6" ht="6.75" customHeight="1">
      <c r="A88" s="83"/>
      <c r="B88" s="9"/>
      <c r="C88" s="9"/>
      <c r="D88" s="9"/>
      <c r="E88" s="9"/>
      <c r="F88" s="9"/>
    </row>
    <row r="89" spans="1:6" ht="19.5">
      <c r="A89" s="83" t="s">
        <v>57</v>
      </c>
      <c r="B89" s="92"/>
      <c r="C89" s="101"/>
      <c r="D89" s="101"/>
      <c r="E89" s="108"/>
      <c r="F89" s="112" t="s">
        <v>9</v>
      </c>
    </row>
    <row r="90" spans="1:6" ht="6.75" customHeight="1">
      <c r="A90" s="83"/>
      <c r="B90" s="9"/>
      <c r="C90" s="9"/>
      <c r="D90" s="9"/>
      <c r="E90" s="9"/>
      <c r="F90" s="9"/>
    </row>
    <row r="91" spans="1:6" ht="17.649999999999999" customHeight="1">
      <c r="A91" s="82" t="s">
        <v>29</v>
      </c>
      <c r="B91" s="92"/>
      <c r="C91" s="101"/>
      <c r="D91" s="101"/>
      <c r="E91" s="108"/>
      <c r="F91" s="112" t="s">
        <v>9</v>
      </c>
    </row>
    <row r="92" spans="1:6">
      <c r="A92" s="82"/>
      <c r="B92" s="9"/>
      <c r="C92" s="9"/>
      <c r="D92" s="9"/>
      <c r="E92" s="9"/>
      <c r="F92" s="9"/>
    </row>
    <row r="93" spans="1:6">
      <c r="A93" s="86" t="s">
        <v>11</v>
      </c>
      <c r="B93" s="86"/>
      <c r="C93" s="86"/>
      <c r="D93" s="86"/>
      <c r="E93" s="86"/>
      <c r="F93" s="86"/>
    </row>
    <row r="94" spans="1:6" ht="19.5">
      <c r="A94" s="8"/>
      <c r="B94" s="36" t="s">
        <v>22</v>
      </c>
      <c r="C94" s="10"/>
      <c r="D94" s="10"/>
      <c r="E94" s="62"/>
      <c r="F94" s="62"/>
    </row>
    <row r="95" spans="1:6" ht="19.5">
      <c r="A95" s="9"/>
      <c r="B95" s="91">
        <f>SUM(B67,B69,B71,B73,B75,B77,B79,B81,B83,B85,B87,B89,B91)</f>
        <v>0</v>
      </c>
      <c r="C95" s="100"/>
      <c r="D95" s="100"/>
      <c r="E95" s="107"/>
      <c r="F95" s="112" t="s">
        <v>9</v>
      </c>
    </row>
    <row r="96" spans="1:6" ht="19.5">
      <c r="A96" s="9"/>
      <c r="B96" s="9"/>
      <c r="C96" s="9"/>
      <c r="D96" s="9"/>
      <c r="E96" s="9"/>
      <c r="F96" s="9"/>
    </row>
    <row r="97" spans="1:6" ht="19.5">
      <c r="A97" s="29" t="s">
        <v>58</v>
      </c>
      <c r="B97" s="91">
        <f>B50+B61+B64+B95</f>
        <v>0</v>
      </c>
      <c r="C97" s="100"/>
      <c r="D97" s="100"/>
      <c r="E97" s="107"/>
      <c r="F97" s="112" t="s">
        <v>9</v>
      </c>
    </row>
    <row r="98" spans="1:6">
      <c r="A98" s="87" t="s">
        <v>76</v>
      </c>
      <c r="B98" s="95"/>
      <c r="C98" s="95"/>
      <c r="D98" s="95"/>
      <c r="E98" s="95"/>
      <c r="F98" s="95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</sheetData>
  <mergeCells count="101">
    <mergeCell ref="A1:F1"/>
    <mergeCell ref="A2:F2"/>
    <mergeCell ref="B3:E3"/>
    <mergeCell ref="E4:F4"/>
    <mergeCell ref="B5:E5"/>
    <mergeCell ref="E6:F6"/>
    <mergeCell ref="B8:E8"/>
    <mergeCell ref="E9:F9"/>
    <mergeCell ref="B11:E11"/>
    <mergeCell ref="E12:F12"/>
    <mergeCell ref="B14:E14"/>
    <mergeCell ref="E15:F15"/>
    <mergeCell ref="A16:F16"/>
    <mergeCell ref="B18:E18"/>
    <mergeCell ref="E19:F19"/>
    <mergeCell ref="B21:E21"/>
    <mergeCell ref="E22:F22"/>
    <mergeCell ref="B24:E24"/>
    <mergeCell ref="E25:F25"/>
    <mergeCell ref="E26:F26"/>
    <mergeCell ref="B27:E27"/>
    <mergeCell ref="E28:F28"/>
    <mergeCell ref="B29:E29"/>
    <mergeCell ref="E30:F30"/>
    <mergeCell ref="B31:E31"/>
    <mergeCell ref="E32:F32"/>
    <mergeCell ref="B33:E33"/>
    <mergeCell ref="E34:F34"/>
    <mergeCell ref="B35:E35"/>
    <mergeCell ref="E36:F36"/>
    <mergeCell ref="B37:E37"/>
    <mergeCell ref="E38:F38"/>
    <mergeCell ref="B39:E39"/>
    <mergeCell ref="E40:F40"/>
    <mergeCell ref="B42:E42"/>
    <mergeCell ref="E43:F43"/>
    <mergeCell ref="E44:F44"/>
    <mergeCell ref="B45:E45"/>
    <mergeCell ref="E46:F46"/>
    <mergeCell ref="E48:F48"/>
    <mergeCell ref="B50:E50"/>
    <mergeCell ref="E51:F51"/>
    <mergeCell ref="E52:F52"/>
    <mergeCell ref="E53:F53"/>
    <mergeCell ref="B54:E54"/>
    <mergeCell ref="E55:F55"/>
    <mergeCell ref="B58:E58"/>
    <mergeCell ref="E59:F59"/>
    <mergeCell ref="B61:E61"/>
    <mergeCell ref="E62:F62"/>
    <mergeCell ref="B64:E64"/>
    <mergeCell ref="E66:F66"/>
    <mergeCell ref="B67:E67"/>
    <mergeCell ref="E68:F68"/>
    <mergeCell ref="B69:E69"/>
    <mergeCell ref="E70:F70"/>
    <mergeCell ref="B71:E71"/>
    <mergeCell ref="E72:F72"/>
    <mergeCell ref="B73:E73"/>
    <mergeCell ref="E74:F74"/>
    <mergeCell ref="B75:E75"/>
    <mergeCell ref="E76:F76"/>
    <mergeCell ref="B77:E77"/>
    <mergeCell ref="E78:F78"/>
    <mergeCell ref="B79:E79"/>
    <mergeCell ref="E80:F80"/>
    <mergeCell ref="B81:E81"/>
    <mergeCell ref="E82:F82"/>
    <mergeCell ref="B83:E83"/>
    <mergeCell ref="E84:F84"/>
    <mergeCell ref="B85:E85"/>
    <mergeCell ref="E86:F86"/>
    <mergeCell ref="B87:E87"/>
    <mergeCell ref="E88:F88"/>
    <mergeCell ref="B89:E89"/>
    <mergeCell ref="E90:F90"/>
    <mergeCell ref="B91:E91"/>
    <mergeCell ref="E92:F92"/>
    <mergeCell ref="A93:F93"/>
    <mergeCell ref="B95:E95"/>
    <mergeCell ref="E96:F96"/>
    <mergeCell ref="B97:E97"/>
    <mergeCell ref="A14:A15"/>
    <mergeCell ref="A24:A25"/>
    <mergeCell ref="A42:A43"/>
    <mergeCell ref="A58:A59"/>
    <mergeCell ref="A61:A62"/>
    <mergeCell ref="A63:A65"/>
    <mergeCell ref="A67:A68"/>
    <mergeCell ref="A69:A70"/>
    <mergeCell ref="A71:A72"/>
    <mergeCell ref="A73:A74"/>
    <mergeCell ref="A75:A76"/>
    <mergeCell ref="A81:A82"/>
    <mergeCell ref="A83:A84"/>
    <mergeCell ref="A85:A86"/>
    <mergeCell ref="A87:A88"/>
    <mergeCell ref="A89:A90"/>
    <mergeCell ref="A91:A92"/>
    <mergeCell ref="A95:A96"/>
    <mergeCell ref="A98:F100"/>
  </mergeCells>
  <phoneticPr fontId="1" type="Hiragana"/>
  <pageMargins left="0.7" right="0.30629921259842519" top="0.75" bottom="0.75" header="0.3" footer="0.3"/>
  <pageSetup paperSize="9" scale="91" fitToWidth="1" fitToHeight="1" orientation="portrait" usePrinterDefaults="1" r:id="rId1"/>
  <rowBreaks count="1" manualBreakCount="1">
    <brk id="4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印刷用シート</vt:lpstr>
      <vt:lpstr>入力用シート</vt:lpstr>
    </vt:vector>
  </TitlesOfParts>
  <Company>Hewlett-Packard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景山 賢一</dc:creator>
  <cp:lastModifiedBy>柿丸 義之</cp:lastModifiedBy>
  <cp:lastPrinted>2022-01-28T03:29:50Z</cp:lastPrinted>
  <dcterms:created xsi:type="dcterms:W3CDTF">2021-01-18T02:21:23Z</dcterms:created>
  <dcterms:modified xsi:type="dcterms:W3CDTF">2025-12-18T04:52:45Z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2025-12-18T04:52:45Z</vt:filetime>
  </property>
</Properties>
</file>