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Osc-fs\財政課\財政係\決算統計\財政状況資料集\R5決算\【3╱12（水）県〆切】令和５年度財政状況資料集の作成等について\04_打ち返し\02_町→県\"/>
    </mc:Choice>
  </mc:AlternateContent>
  <xr:revisionPtr revIDLastSave="0" documentId="13_ncr:1_{C9859C12-1CB2-4DA9-A918-426CC1708131}"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AM38" i="10"/>
  <c r="U38" i="10"/>
  <c r="C38" i="10"/>
  <c r="AM37" i="10"/>
  <c r="C37" i="10"/>
  <c r="BW36" i="10"/>
  <c r="BW37" i="10" s="1"/>
  <c r="BW38" i="10" s="1"/>
  <c r="BW39" i="10" s="1"/>
  <c r="AM36" i="10"/>
  <c r="C36" i="10"/>
  <c r="BW35" i="10"/>
  <c r="CO34" i="10"/>
  <c r="CO35" i="10" s="1"/>
  <c r="CO36" i="10" s="1"/>
  <c r="CO37" i="10" s="1"/>
  <c r="CO38" i="10" s="1"/>
  <c r="CO39" i="10" s="1"/>
  <c r="CO40" i="10" s="1"/>
  <c r="CO41" i="10" s="1"/>
  <c r="CO42" i="10" s="1"/>
  <c r="CO43" i="10" s="1"/>
  <c r="BW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E38" i="10" s="1"/>
</calcChain>
</file>

<file path=xl/sharedStrings.xml><?xml version="1.0" encoding="utf-8"?>
<sst xmlns="http://schemas.openxmlformats.org/spreadsheetml/2006/main" count="1090" uniqueCount="578">
  <si>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</si>
  <si>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</si>
  <si>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</si>
  <si>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</si>
  <si>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</si>
  <si>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</si>
  <si>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</si>
  <si>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</si>
  <si>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</si>
  <si>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</si>
  <si>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</si>
  <si>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</si>
  <si>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</si>
  <si>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</si>
  <si>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</si>
  <si>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</si>
  <si>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</si>
  <si>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</si>
  <si>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</si>
  <si>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</si>
  <si>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</si>
  <si>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</si>
  <si>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</si>
  <si>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</si>
  <si>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</si>
  <si>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</si>
  <si>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</si>
  <si>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</si>
  <si>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</si>
  <si>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</si>
  <si>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</si>
  <si>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</si>
  <si>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</si>
  <si>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</si>
  <si>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</si>
  <si>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</si>
  <si>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</si>
  <si>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</si>
  <si>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</si>
  <si>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</si>
  <si>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</si>
  <si>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</si>
  <si>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</si>
  <si>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</si>
  <si>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</si>
  <si>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</si>
  <si>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</si>
  <si>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</si>
  <si>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</si>
  <si>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</si>
  <si>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</si>
  <si>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</si>
  <si>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</si>
  <si>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</si>
  <si>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</si>
  <si>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</si>
  <si>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</si>
  <si>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</si>
  <si>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</si>
  <si>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</si>
  <si>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</si>
  <si>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</si>
  <si>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</si>
  <si>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</si>
  <si>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</si>
  <si>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</si>
  <si>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</si>
  <si>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</si>
  <si>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</si>
  <si>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</si>
  <si>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</si>
  <si>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</si>
  <si>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</si>
  <si>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</si>
  <si>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</si>
  <si>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</si>
  <si>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</si>
  <si>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</si>
  <si>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</si>
  <si>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</si>
  <si>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</si>
  <si>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</si>
  <si>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</si>
  <si>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</si>
  <si>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</si>
  <si>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</si>
  <si>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</si>
  <si>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</si>
  <si>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</si>
  <si>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</si>
  <si>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</si>
  <si>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</si>
  <si>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</si>
  <si>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</si>
  <si>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</si>
  <si>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</si>
  <si>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</si>
  <si>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</si>
  <si>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</si>
  <si>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</si>
  <si>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</si>
  <si>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</si>
  <si>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</si>
  <si>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</si>
  <si>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</si>
  <si>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</si>
  <si>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</si>
  <si>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</si>
  <si>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</si>
  <si>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</si>
  <si>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</si>
  <si>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</si>
  <si>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</si>
  <si>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</si>
  <si>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</si>
  <si>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</si>
  <si>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</si>
  <si>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</si>
  <si>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</si>
  <si>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</si>
  <si>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</si>
  <si>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</si>
  <si>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</si>
  <si>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</si>
  <si>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</si>
  <si>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</si>
  <si>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</si>
  <si>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</si>
  <si>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</si>
  <si>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</si>
  <si>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</si>
  <si>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</si>
  <si>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</si>
  <si>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</si>
  <si>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</si>
  <si>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</si>
  <si>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</si>
  <si>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</si>
  <si>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</si>
  <si>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</si>
  <si>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</si>
  <si>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</si>
  <si>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</si>
  <si>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</si>
  <si>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</si>
  <si>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</si>
  <si>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</si>
  <si>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</si>
  <si>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</si>
  <si>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</si>
  <si>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</si>
  <si>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</si>
  <si>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</si>
  <si>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</si>
  <si>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</si>
  <si>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</si>
  <si>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</si>
  <si>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</si>
  <si>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</si>
  <si>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</si>
  <si>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</si>
  <si>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</si>
  <si>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</si>
  <si>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</si>
  <si>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</si>
  <si>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</si>
  <si>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</si>
  <si>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</si>
  <si>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</si>
  <si>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</si>
  <si>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</si>
  <si>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</si>
  <si>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</si>
  <si>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</si>
  <si>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</si>
  <si>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</si>
  <si>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</si>
  <si>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</si>
  <si>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</si>
  <si>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</si>
  <si>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</si>
  <si>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</si>
  <si>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</si>
  <si>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</si>
  <si>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</si>
  <si>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</si>
  <si>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</si>
  <si>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</si>
  <si>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</si>
  <si>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</si>
  <si>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</si>
  <si>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</si>
  <si>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</si>
  <si>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</si>
  <si>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</si>
  <si>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</si>
  <si>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</si>
  <si>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</si>
  <si>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</si>
  <si>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</si>
  <si>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</si>
  <si>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</si>
  <si>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</si>
  <si>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</si>
  <si>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島根県奥出雲町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</si>
  <si>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</si>
  <si>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</si>
  <si>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</si>
  <si>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</si>
  <si>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</si>
  <si>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</si>
  <si>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</si>
  <si>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</si>
  <si>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</si>
  <si>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</si>
  <si>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</si>
  <si>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</si>
  <si>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</si>
  <si>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</si>
  <si>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</si>
  <si>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</si>
  <si>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</si>
  <si>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</si>
  <si>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</si>
  <si>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</si>
  <si>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</si>
  <si>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</si>
  <si>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</si>
  <si>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</si>
  <si>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</si>
  <si>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</si>
  <si>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</si>
  <si>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</si>
  <si>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</si>
  <si>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</si>
  <si>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</si>
  <si>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</si>
  <si>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</si>
  <si>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</si>
  <si>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</si>
  <si>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</si>
  <si>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</si>
  <si>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</si>
  <si>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</si>
  <si>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</si>
  <si>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</si>
  <si>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</si>
  <si>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</si>
  <si>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</si>
  <si>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</si>
  <si>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</si>
  <si>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</si>
  <si>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</si>
  <si>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</si>
  <si>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</si>
  <si>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</si>
  <si>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</si>
  <si>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</si>
  <si>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</si>
  <si>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</si>
  <si>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</si>
  <si>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</si>
  <si>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</si>
  <si>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</si>
  <si>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</si>
  <si>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</si>
  <si>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</si>
  <si>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</si>
  <si>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</si>
  <si>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</si>
  <si>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</si>
  <si>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</si>
  <si>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</si>
  <si>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</si>
  <si>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</si>
  <si>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</si>
  <si>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</si>
  <si>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</si>
  <si>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</si>
  <si>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</si>
  <si>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</si>
  <si>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</si>
  <si>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</si>
  <si>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</si>
  <si>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</si>
  <si>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</si>
  <si>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</si>
  <si>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</si>
  <si>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</si>
  <si>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</si>
  <si>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</si>
  <si>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</si>
  <si>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</si>
  <si>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</si>
  <si>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</si>
  <si>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</si>
  <si>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</si>
  <si>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</si>
  <si>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</si>
  <si>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</si>
  <si>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</si>
  <si>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</si>
  <si>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</si>
  <si>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</si>
  <si>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</si>
  <si>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</si>
  <si>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</si>
  <si>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</si>
  <si>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</si>
  <si>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</si>
  <si>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</si>
  <si>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</si>
  <si>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</si>
  <si>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</si>
  <si>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</si>
  <si>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</si>
  <si>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</si>
  <si>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</si>
  <si>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</si>
  <si>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</si>
  <si>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</si>
  <si>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</si>
  <si>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</si>
  <si>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</si>
  <si>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</si>
  <si>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</si>
  <si>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</si>
  <si>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</si>
  <si>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</si>
  <si>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</si>
  <si>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</si>
  <si>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</si>
  <si>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</si>
  <si>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</si>
  <si>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</si>
  <si>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</si>
  <si>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</si>
  <si>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</si>
  <si>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</si>
  <si>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</si>
  <si>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</si>
  <si>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</si>
  <si>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</si>
  <si>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</si>
  <si>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</si>
  <si>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</si>
  <si>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</si>
  <si>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</si>
  <si>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</si>
  <si>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</si>
  <si>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</si>
  <si>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</si>
  <si>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</si>
  <si>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</si>
  <si>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</si>
  <si>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島根県奥出雲町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</si>
  <si>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</si>
  <si>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</si>
  <si>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</si>
  <si>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</si>
  <si>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</si>
  <si>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</si>
  <si>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</si>
  <si>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</si>
  <si>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</si>
  <si>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</si>
  <si>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</si>
  <si>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</si>
  <si>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</si>
  <si>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</si>
  <si>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</si>
  <si>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</si>
  <si>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</si>
  <si>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</si>
  <si>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</si>
  <si>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</si>
  <si>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</si>
  <si>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</si>
  <si>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</si>
  <si>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</si>
  <si>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</si>
  <si>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</si>
  <si>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</si>
  <si>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</si>
  <si>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</si>
  <si>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</si>
  <si>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</si>
  <si>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</si>
  <si>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</si>
  <si>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</si>
  <si>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</si>
  <si>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</si>
  <si>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</si>
  <si>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介護サービス事業特別会計</t>
    <phoneticPr fontId="5"/>
  </si>
  <si>
    <t>奥出雲病院事業特別会計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</si>
  <si>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</si>
  <si>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</si>
  <si>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</si>
  <si>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</si>
  <si>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</si>
  <si>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合併処理浄化槽事業特別会計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</si>
  <si>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</si>
  <si>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</si>
  <si>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</si>
  <si>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</si>
  <si>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</si>
  <si>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</si>
  <si>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</si>
  <si>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</si>
  <si>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</si>
  <si>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</si>
  <si>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</si>
  <si>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</si>
  <si>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</si>
  <si>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</si>
  <si>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</si>
  <si>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</si>
  <si>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</si>
  <si>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</si>
  <si>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</si>
  <si>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</si>
  <si>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</si>
  <si>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</si>
  <si>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</si>
  <si>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</si>
  <si>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</si>
  <si>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</si>
  <si>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</si>
  <si>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</si>
  <si>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</si>
  <si>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</si>
  <si>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</si>
  <si>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</si>
  <si>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</si>
  <si>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</si>
  <si>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</si>
  <si>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</si>
  <si>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</si>
  <si>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</si>
  <si>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</si>
  <si>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</si>
  <si>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</si>
  <si>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</si>
  <si>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</si>
  <si>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</si>
  <si>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</si>
  <si>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</si>
  <si>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</si>
  <si>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</si>
  <si>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</si>
  <si>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</si>
  <si>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</si>
  <si>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</si>
  <si>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</si>
  <si>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</si>
  <si>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</si>
  <si>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</si>
  <si>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</si>
  <si>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</si>
  <si>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</si>
  <si>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</si>
  <si>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</si>
  <si>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</si>
  <si>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</si>
  <si>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</si>
  <si>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</si>
  <si>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</si>
  <si>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</si>
  <si>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</si>
  <si>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</si>
  <si>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</si>
  <si>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</si>
  <si>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</si>
  <si>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</si>
  <si>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</si>
  <si>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</si>
  <si>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</si>
  <si>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</si>
  <si>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</si>
  <si>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</si>
  <si>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</si>
  <si>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</si>
  <si>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</si>
  <si>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</si>
  <si>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</si>
  <si>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</si>
  <si>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</si>
  <si>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</si>
  <si>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</si>
  <si>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</si>
  <si>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</si>
  <si>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</si>
  <si>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</si>
  <si>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</si>
  <si>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</si>
  <si>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</si>
  <si>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</si>
  <si>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</si>
  <si>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</si>
  <si>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</si>
  <si>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</si>
  <si>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</si>
  <si>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</si>
  <si>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</si>
  <si>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</si>
  <si>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</si>
  <si>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</si>
  <si>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</si>
  <si>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</si>
  <si>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</si>
  <si>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</si>
  <si>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</si>
  <si>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</si>
  <si>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</si>
  <si>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</si>
  <si>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</si>
  <si>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</si>
  <si>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</si>
  <si>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</si>
  <si>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</si>
  <si>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</si>
  <si>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</si>
  <si>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</si>
  <si>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</si>
  <si>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</si>
  <si>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</si>
  <si>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</si>
  <si>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</si>
  <si>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</si>
  <si>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</si>
  <si>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</si>
  <si>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</si>
  <si>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</si>
  <si>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</si>
  <si>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</si>
  <si>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</si>
  <si>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</si>
  <si>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</si>
  <si>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</si>
  <si>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奥出雲病院事業特別会計</t>
  </si>
  <si>
    <t>水道事業会計</t>
  </si>
  <si>
    <t>農業集落排水事業特別会計</t>
  </si>
  <si>
    <t>公共下水道事業特別会計</t>
  </si>
  <si>
    <t>合併処理浄化槽事業特別会計</t>
  </si>
  <si>
    <t>国民健康保険事業特別会計</t>
  </si>
  <si>
    <t>後期高齢者医療保険事業特別会計</t>
  </si>
  <si>
    <t>その他会計（赤字）</t>
  </si>
  <si>
    <t>その他会計（黒字）</t>
  </si>
  <si>
    <t>R01</t>
    <phoneticPr fontId="5"/>
  </si>
  <si>
    <t>R02</t>
    <phoneticPr fontId="5"/>
  </si>
  <si>
    <t>R03</t>
    <phoneticPr fontId="5"/>
  </si>
  <si>
    <t>R04</t>
    <phoneticPr fontId="5"/>
  </si>
  <si>
    <t>R05</t>
    <phoneticPr fontId="5"/>
  </si>
  <si>
    <t>-</t>
    <phoneticPr fontId="2"/>
  </si>
  <si>
    <t>島根県市町村総合組合（普通）</t>
    <rPh sb="0" eb="6">
      <t>シマネケンシチョウソン</t>
    </rPh>
    <rPh sb="6" eb="10">
      <t>ソウゴウクミアイ</t>
    </rPh>
    <rPh sb="11" eb="13">
      <t>フツウ</t>
    </rPh>
    <phoneticPr fontId="2"/>
  </si>
  <si>
    <t>雲南広域連合（普通）</t>
    <rPh sb="0" eb="2">
      <t>ウンナン</t>
    </rPh>
    <rPh sb="2" eb="4">
      <t>コウイキ</t>
    </rPh>
    <rPh sb="4" eb="6">
      <t>レンゴウ</t>
    </rPh>
    <rPh sb="7" eb="9">
      <t>フツウ</t>
    </rPh>
    <phoneticPr fontId="10"/>
  </si>
  <si>
    <t>雲南広域連合（介護）</t>
    <rPh sb="0" eb="2">
      <t>ウンナン</t>
    </rPh>
    <rPh sb="2" eb="4">
      <t>コウイキ</t>
    </rPh>
    <rPh sb="4" eb="6">
      <t>レンゴウ</t>
    </rPh>
    <rPh sb="7" eb="9">
      <t>カイゴ</t>
    </rPh>
    <phoneticPr fontId="10"/>
  </si>
  <si>
    <t>雲南広域連合（下水）</t>
    <rPh sb="0" eb="2">
      <t>ウンナン</t>
    </rPh>
    <rPh sb="2" eb="4">
      <t>コウイキ</t>
    </rPh>
    <rPh sb="4" eb="6">
      <t>レンゴウ</t>
    </rPh>
    <rPh sb="7" eb="9">
      <t>ゲスイ</t>
    </rPh>
    <phoneticPr fontId="10"/>
  </si>
  <si>
    <t>島根県後期高齢者医療広域連合（普通）</t>
    <rPh sb="0" eb="3">
      <t>シマネケン</t>
    </rPh>
    <rPh sb="3" eb="8">
      <t>コウキコウレイシャ</t>
    </rPh>
    <rPh sb="8" eb="10">
      <t>イリョウ</t>
    </rPh>
    <rPh sb="10" eb="12">
      <t>コウイキ</t>
    </rPh>
    <rPh sb="12" eb="14">
      <t>レンゴウ</t>
    </rPh>
    <rPh sb="15" eb="17">
      <t>フツウ</t>
    </rPh>
    <phoneticPr fontId="10"/>
  </si>
  <si>
    <t>島根県後期高齢者医療広域連合（後期高齢）</t>
    <rPh sb="0" eb="3">
      <t>シマネケン</t>
    </rPh>
    <rPh sb="3" eb="8">
      <t>コウキコウレイシャ</t>
    </rPh>
    <rPh sb="8" eb="10">
      <t>イリョウ</t>
    </rPh>
    <rPh sb="10" eb="12">
      <t>コウイキ</t>
    </rPh>
    <rPh sb="12" eb="14">
      <t>レンゴウ</t>
    </rPh>
    <rPh sb="15" eb="17">
      <t>コウキ</t>
    </rPh>
    <rPh sb="17" eb="19">
      <t>コウレイ</t>
    </rPh>
    <phoneticPr fontId="10"/>
  </si>
  <si>
    <t>奥出雲仁多米</t>
    <rPh sb="0" eb="3">
      <t>オクイズモ</t>
    </rPh>
    <rPh sb="3" eb="6">
      <t>ニタマイ</t>
    </rPh>
    <phoneticPr fontId="10"/>
  </si>
  <si>
    <t>奥出雲交通</t>
    <rPh sb="0" eb="3">
      <t>オクイズモ</t>
    </rPh>
    <rPh sb="3" eb="5">
      <t>コウツウ</t>
    </rPh>
    <phoneticPr fontId="10"/>
  </si>
  <si>
    <t>奥出雲振興</t>
    <rPh sb="0" eb="3">
      <t>オクイズモ</t>
    </rPh>
    <rPh sb="3" eb="5">
      <t>シンコウ</t>
    </rPh>
    <phoneticPr fontId="10"/>
  </si>
  <si>
    <t>仁多堆肥センター</t>
    <rPh sb="0" eb="2">
      <t>ニタ</t>
    </rPh>
    <rPh sb="2" eb="4">
      <t>タイヒ</t>
    </rPh>
    <phoneticPr fontId="10"/>
  </si>
  <si>
    <t>奥出雲町土地開発公社</t>
    <rPh sb="0" eb="4">
      <t>オクイズモチョウ</t>
    </rPh>
    <rPh sb="4" eb="10">
      <t>トチカイハツコウシャ</t>
    </rPh>
    <phoneticPr fontId="10"/>
  </si>
  <si>
    <t>奥出雲町農業公社</t>
    <rPh sb="0" eb="3">
      <t>オクイズモ</t>
    </rPh>
    <rPh sb="3" eb="4">
      <t>チョウ</t>
    </rPh>
    <rPh sb="4" eb="6">
      <t>ノウギョウ</t>
    </rPh>
    <rPh sb="6" eb="8">
      <t>コウシャ</t>
    </rPh>
    <phoneticPr fontId="10"/>
  </si>
  <si>
    <t>舞茸奥出雲</t>
    <rPh sb="0" eb="2">
      <t>マイタケ</t>
    </rPh>
    <rPh sb="2" eb="5">
      <t>オクイズモ</t>
    </rPh>
    <phoneticPr fontId="10"/>
  </si>
  <si>
    <t>奥出雲電力</t>
    <rPh sb="0" eb="3">
      <t>オクイズモ</t>
    </rPh>
    <rPh sb="3" eb="5">
      <t>デンリョク</t>
    </rPh>
    <phoneticPr fontId="10"/>
  </si>
  <si>
    <t>奥出雲酒造</t>
    <rPh sb="0" eb="3">
      <t>オクイズモ</t>
    </rPh>
    <rPh sb="3" eb="5">
      <t>シュゾウ</t>
    </rPh>
    <phoneticPr fontId="10"/>
  </si>
  <si>
    <t>島根県住宅供給公社</t>
    <rPh sb="0" eb="3">
      <t>シマネケン</t>
    </rPh>
    <rPh sb="3" eb="5">
      <t>ジュウタク</t>
    </rPh>
    <rPh sb="5" eb="9">
      <t>キョウキュウコウシャ</t>
    </rPh>
    <phoneticPr fontId="10"/>
  </si>
  <si>
    <t>〇</t>
    <phoneticPr fontId="2"/>
  </si>
  <si>
    <t>ふるさと応援基金</t>
    <rPh sb="4" eb="6">
      <t>オウエン</t>
    </rPh>
    <rPh sb="6" eb="8">
      <t>キキン</t>
    </rPh>
    <phoneticPr fontId="10"/>
  </si>
  <si>
    <t>地域振興基金</t>
    <rPh sb="0" eb="2">
      <t>チイキ</t>
    </rPh>
    <rPh sb="2" eb="4">
      <t>シンコウ</t>
    </rPh>
    <rPh sb="4" eb="6">
      <t>キキン</t>
    </rPh>
    <phoneticPr fontId="10"/>
  </si>
  <si>
    <t>仁多米振興施設整備基金</t>
    <rPh sb="0" eb="2">
      <t>ニタ</t>
    </rPh>
    <rPh sb="2" eb="3">
      <t>マイ</t>
    </rPh>
    <rPh sb="3" eb="5">
      <t>シンコウ</t>
    </rPh>
    <rPh sb="5" eb="7">
      <t>シセツ</t>
    </rPh>
    <rPh sb="7" eb="9">
      <t>セイビ</t>
    </rPh>
    <rPh sb="9" eb="11">
      <t>キキン</t>
    </rPh>
    <phoneticPr fontId="10"/>
  </si>
  <si>
    <t>福祉基金</t>
    <rPh sb="0" eb="2">
      <t>フクシ</t>
    </rPh>
    <rPh sb="2" eb="4">
      <t>キキン</t>
    </rPh>
    <phoneticPr fontId="10"/>
  </si>
  <si>
    <t>過疎地域自立促進特別事業基金</t>
    <rPh sb="0" eb="2">
      <t>カソ</t>
    </rPh>
    <rPh sb="2" eb="4">
      <t>チイキ</t>
    </rPh>
    <rPh sb="4" eb="6">
      <t>ジリツ</t>
    </rPh>
    <rPh sb="6" eb="8">
      <t>ソクシン</t>
    </rPh>
    <rPh sb="8" eb="10">
      <t>トクベツ</t>
    </rPh>
    <rPh sb="10" eb="12">
      <t>ジギョウ</t>
    </rPh>
    <rPh sb="12" eb="14">
      <t>キキン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</si>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</sst>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85942</c:v>
                </c:pt>
                <c:pt idx="3">
                  <c:v>95007</c:v>
                </c:pt>
                <c:pt idx="4">
                  <c:v>98176</c:v>
                </c:pt>
              </c:numCache>
            </c:numRef>
          </c:val>
          <c:smooth val="0"/>
          <c:extLst>
            <c:ext xmlns:c16="http://schemas.microsoft.com/office/drawing/2014/chart" uri="{C3380CC4-5D6E-409C-BE32-E72D297353CC}">
              <c16:uniqueId val="{00000000-E7EB-4AF4-A9C6-AABBD70E9D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164870</c:v>
                </c:pt>
                <c:pt idx="1">
                  <c:v>137008</c:v>
                </c:pt>
                <c:pt idx="2">
                  <c:v>131407</c:v>
                </c:pt>
                <c:pt idx="3">
                  <c:v>154553</c:v>
                </c:pt>
                <c:pt idx="4">
                  <c:v>205748</c:v>
                </c:pt>
              </c:numCache>
            </c:numRef>
          </c:val>
          <c:smooth val="0"/>
          <c:extLst>
            <c:ext xmlns:c16="http://schemas.microsoft.com/office/drawing/2014/chart" uri="{C3380CC4-5D6E-409C-BE32-E72D297353CC}">
              <c16:uniqueId val="{00000001-E7EB-4AF4-A9C6-AABBD70E9D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c:v>
                </c:pt>
                <c:pt idx="1">
                  <c:v>1.99</c:v>
                </c:pt>
                <c:pt idx="2">
                  <c:v>1.56</c:v>
                </c:pt>
                <c:pt idx="3">
                  <c:v>1.97</c:v>
                </c:pt>
                <c:pt idx="4">
                  <c:v>4.2699999999999996</c:v>
                </c:pt>
              </c:numCache>
            </c:numRef>
          </c:val>
          <c:extLst>
            <c:ext xmlns:c16="http://schemas.microsoft.com/office/drawing/2014/chart" uri="{C3380CC4-5D6E-409C-BE32-E72D297353CC}">
              <c16:uniqueId val="{00000000-0AE4-4217-A4B0-8548E981B0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10.3</c:v>
                </c:pt>
                <c:pt idx="1">
                  <c:v>10.49</c:v>
                </c:pt>
                <c:pt idx="2">
                  <c:v>10.86</c:v>
                </c:pt>
                <c:pt idx="3">
                  <c:v>11.19</c:v>
                </c:pt>
                <c:pt idx="4">
                  <c:v>8.8000000000000007</c:v>
                </c:pt>
              </c:numCache>
            </c:numRef>
          </c:val>
          <c:extLst>
            <c:ext xmlns:c16="http://schemas.microsoft.com/office/drawing/2014/chart" uri="{C3380CC4-5D6E-409C-BE32-E72D297353CC}">
              <c16:uniqueId val="{00000001-0AE4-4217-A4B0-8548E981B0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3.99</c:v>
                </c:pt>
                <c:pt idx="1">
                  <c:v>4.3</c:v>
                </c:pt>
                <c:pt idx="2">
                  <c:v>4.8</c:v>
                </c:pt>
                <c:pt idx="3">
                  <c:v>4.75</c:v>
                </c:pt>
                <c:pt idx="4">
                  <c:v>13.04</c:v>
                </c:pt>
              </c:numCache>
            </c:numRef>
          </c:val>
          <c:smooth val="0"/>
          <c:extLst>
            <c:ext xmlns:c16="http://schemas.microsoft.com/office/drawing/2014/chart" uri="{C3380CC4-5D6E-409C-BE32-E72D297353CC}">
              <c16:uniqueId val="{00000002-0AE4-4217-A4B0-8548E981B0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D63F-440F-8303-F784CFD014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3F-440F-8303-F784CFD01400}"/>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0.04</c:v>
                </c:pt>
                <c:pt idx="4">
                  <c:v>#N/A</c:v>
                </c:pt>
                <c:pt idx="5">
                  <c:v>0.03</c:v>
                </c:pt>
                <c:pt idx="6">
                  <c:v>#N/A</c:v>
                </c:pt>
                <c:pt idx="7">
                  <c:v>0.05</c:v>
                </c:pt>
                <c:pt idx="8">
                  <c:v>#N/A</c:v>
                </c:pt>
                <c:pt idx="9">
                  <c:v>0.04</c:v>
                </c:pt>
              </c:numCache>
            </c:numRef>
          </c:val>
          <c:extLst>
            <c:ext xmlns:c16="http://schemas.microsoft.com/office/drawing/2014/chart" uri="{C3380CC4-5D6E-409C-BE32-E72D297353CC}">
              <c16:uniqueId val="{00000002-D63F-440F-8303-F784CFD0140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0.19</c:v>
                </c:pt>
                <c:pt idx="2">
                  <c:v>#N/A</c:v>
                </c:pt>
                <c:pt idx="3">
                  <c:v>0.17</c:v>
                </c:pt>
                <c:pt idx="4">
                  <c:v>#N/A</c:v>
                </c:pt>
                <c:pt idx="5">
                  <c:v>0.02</c:v>
                </c:pt>
                <c:pt idx="6">
                  <c:v>#N/A</c:v>
                </c:pt>
                <c:pt idx="7">
                  <c:v>0.05</c:v>
                </c:pt>
                <c:pt idx="8">
                  <c:v>#N/A</c:v>
                </c:pt>
                <c:pt idx="9">
                  <c:v>0.05</c:v>
                </c:pt>
              </c:numCache>
            </c:numRef>
          </c:val>
          <c:extLst>
            <c:ext xmlns:c16="http://schemas.microsoft.com/office/drawing/2014/chart" uri="{C3380CC4-5D6E-409C-BE32-E72D297353CC}">
              <c16:uniqueId val="{00000003-D63F-440F-8303-F784CFD01400}"/>
            </c:ext>
          </c:extLst>
        </c:ser>
        <c:ser>
          <c:idx val="4"/>
          <c:order val="4"/>
          <c:tx>
            <c:strRef>
              <c:f>データシート!$A$31</c:f>
              <c:strCache>
                <c:ptCount val="1"/>
                <c:pt idx="0">
                  <c:v>合併処理浄化槽事業特別会計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4-D63F-440F-8303-F784CFD0140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5-D63F-440F-8303-F784CFD0140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0.3</c:v>
                </c:pt>
              </c:numCache>
            </c:numRef>
          </c:val>
          <c:extLst>
            <c:ext xmlns:c16="http://schemas.microsoft.com/office/drawing/2014/chart" uri="{C3380CC4-5D6E-409C-BE32-E72D297353CC}">
              <c16:uniqueId val="{00000006-D63F-440F-8303-F784CFD0140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1.26</c:v>
                </c:pt>
                <c:pt idx="2">
                  <c:v>#N/A</c:v>
                </c:pt>
                <c:pt idx="3">
                  <c:v>1.22</c:v>
                </c:pt>
                <c:pt idx="4">
                  <c:v>#N/A</c:v>
                </c:pt>
                <c:pt idx="5">
                  <c:v>1.36</c:v>
                </c:pt>
                <c:pt idx="6">
                  <c:v>#N/A</c:v>
                </c:pt>
                <c:pt idx="7">
                  <c:v>1.69</c:v>
                </c:pt>
                <c:pt idx="8">
                  <c:v>#N/A</c:v>
                </c:pt>
                <c:pt idx="9">
                  <c:v>1.67</c:v>
                </c:pt>
              </c:numCache>
            </c:numRef>
          </c:val>
          <c:extLst>
            <c:ext xmlns:c16="http://schemas.microsoft.com/office/drawing/2014/chart" uri="{C3380CC4-5D6E-409C-BE32-E72D297353CC}">
              <c16:uniqueId val="{00000007-D63F-440F-8303-F784CFD01400}"/>
            </c:ext>
          </c:extLst>
        </c:ser>
        <c:ser>
          <c:idx val="8"/>
          <c:order val="8"/>
          <c:tx>
            <c:strRef>
              <c:f>データシート!$A$35</c:f>
              <c:strCache>
                <c:ptCount val="1"/>
                <c:pt idx="0">
                  <c:v>奥出雲病院事業特別会計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2.3199999999999998</c:v>
                </c:pt>
                <c:pt idx="2">
                  <c:v>#N/A</c:v>
                </c:pt>
                <c:pt idx="3">
                  <c:v>1.79</c:v>
                </c:pt>
                <c:pt idx="4">
                  <c:v>#N/A</c:v>
                </c:pt>
                <c:pt idx="5">
                  <c:v>2.2200000000000002</c:v>
                </c:pt>
                <c:pt idx="6">
                  <c:v>#N/A</c:v>
                </c:pt>
                <c:pt idx="7">
                  <c:v>4.51</c:v>
                </c:pt>
                <c:pt idx="8">
                  <c:v>#N/A</c:v>
                </c:pt>
                <c:pt idx="9">
                  <c:v>2.5299999999999998</c:v>
                </c:pt>
              </c:numCache>
            </c:numRef>
          </c:val>
          <c:extLst>
            <c:ext xmlns:c16="http://schemas.microsoft.com/office/drawing/2014/chart" uri="{C3380CC4-5D6E-409C-BE32-E72D297353CC}">
              <c16:uniqueId val="{00000008-D63F-440F-8303-F784CFD014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c:v>
                </c:pt>
                <c:pt idx="2">
                  <c:v>#N/A</c:v>
                </c:pt>
                <c:pt idx="3">
                  <c:v>1.99</c:v>
                </c:pt>
                <c:pt idx="4">
                  <c:v>#N/A</c:v>
                </c:pt>
                <c:pt idx="5">
                  <c:v>1.56</c:v>
                </c:pt>
                <c:pt idx="6">
                  <c:v>#N/A</c:v>
                </c:pt>
                <c:pt idx="7">
                  <c:v>1.96</c:v>
                </c:pt>
                <c:pt idx="8">
                  <c:v>#N/A</c:v>
                </c:pt>
                <c:pt idx="9">
                  <c:v>4.26</c:v>
                </c:pt>
              </c:numCache>
            </c:numRef>
          </c:val>
          <c:extLst>
            <c:ext xmlns:c16="http://schemas.microsoft.com/office/drawing/2014/chart" uri="{C3380CC4-5D6E-409C-BE32-E72D297353CC}">
              <c16:uniqueId val="{00000009-D63F-440F-8303-F784CFD014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2694</c:v>
                </c:pt>
                <c:pt idx="5">
                  <c:v>2464</c:v>
                </c:pt>
                <c:pt idx="8">
                  <c:v>2395</c:v>
                </c:pt>
                <c:pt idx="11">
                  <c:v>2345</c:v>
                </c:pt>
                <c:pt idx="14">
                  <c:v>2269</c:v>
                </c:pt>
              </c:numCache>
            </c:numRef>
          </c:val>
          <c:extLst>
            <c:ext xmlns:c16="http://schemas.microsoft.com/office/drawing/2014/chart" uri="{C3380CC4-5D6E-409C-BE32-E72D297353CC}">
              <c16:uniqueId val="{00000000-0DC6-46E9-BA92-19E01E8F67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1</c:v>
                </c:pt>
                <c:pt idx="12">
                  <c:v>3</c:v>
                </c:pt>
              </c:numCache>
            </c:numRef>
          </c:val>
          <c:extLst>
            <c:ext xmlns:c16="http://schemas.microsoft.com/office/drawing/2014/chart" uri="{C3380CC4-5D6E-409C-BE32-E72D297353CC}">
              <c16:uniqueId val="{00000001-0DC6-46E9-BA92-19E01E8F67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16</c:v>
                </c:pt>
                <c:pt idx="6">
                  <c:v>17</c:v>
                </c:pt>
                <c:pt idx="9">
                  <c:v>17</c:v>
                </c:pt>
                <c:pt idx="12">
                  <c:v>17</c:v>
                </c:pt>
              </c:numCache>
            </c:numRef>
          </c:val>
          <c:extLst>
            <c:ext xmlns:c16="http://schemas.microsoft.com/office/drawing/2014/chart" uri="{C3380CC4-5D6E-409C-BE32-E72D297353CC}">
              <c16:uniqueId val="{00000002-0DC6-46E9-BA92-19E01E8F67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22</c:v>
                </c:pt>
                <c:pt idx="6">
                  <c:v>23</c:v>
                </c:pt>
                <c:pt idx="9">
                  <c:v>26</c:v>
                </c:pt>
                <c:pt idx="12">
                  <c:v>23</c:v>
                </c:pt>
              </c:numCache>
            </c:numRef>
          </c:val>
          <c:extLst>
            <c:ext xmlns:c16="http://schemas.microsoft.com/office/drawing/2014/chart" uri="{C3380CC4-5D6E-409C-BE32-E72D297353CC}">
              <c16:uniqueId val="{00000003-0DC6-46E9-BA92-19E01E8F67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1020</c:v>
                </c:pt>
                <c:pt idx="3">
                  <c:v>1005</c:v>
                </c:pt>
                <c:pt idx="6">
                  <c:v>1059</c:v>
                </c:pt>
                <c:pt idx="9">
                  <c:v>1034</c:v>
                </c:pt>
                <c:pt idx="12">
                  <c:v>999</c:v>
                </c:pt>
              </c:numCache>
            </c:numRef>
          </c:val>
          <c:extLst>
            <c:ext xmlns:c16="http://schemas.microsoft.com/office/drawing/2014/chart" uri="{C3380CC4-5D6E-409C-BE32-E72D297353CC}">
              <c16:uniqueId val="{00000004-0DC6-46E9-BA92-19E01E8F67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C6-46E9-BA92-19E01E8F67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C6-46E9-BA92-19E01E8F67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2258</c:v>
                </c:pt>
                <c:pt idx="3">
                  <c:v>2177</c:v>
                </c:pt>
                <c:pt idx="6">
                  <c:v>2239</c:v>
                </c:pt>
                <c:pt idx="9">
                  <c:v>2097</c:v>
                </c:pt>
                <c:pt idx="12">
                  <c:v>1953</c:v>
                </c:pt>
              </c:numCache>
            </c:numRef>
          </c:val>
          <c:extLst>
            <c:ext xmlns:c16="http://schemas.microsoft.com/office/drawing/2014/chart" uri="{C3380CC4-5D6E-409C-BE32-E72D297353CC}">
              <c16:uniqueId val="{00000007-0DC6-46E9-BA92-19E01E8F67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631</c:v>
                </c:pt>
                <c:pt idx="2">
                  <c:v>#N/A</c:v>
                </c:pt>
                <c:pt idx="3">
                  <c:v>#N/A</c:v>
                </c:pt>
                <c:pt idx="4">
                  <c:v>757</c:v>
                </c:pt>
                <c:pt idx="5">
                  <c:v>#N/A</c:v>
                </c:pt>
                <c:pt idx="6">
                  <c:v>#N/A</c:v>
                </c:pt>
                <c:pt idx="7">
                  <c:v>944</c:v>
                </c:pt>
                <c:pt idx="8">
                  <c:v>#N/A</c:v>
                </c:pt>
                <c:pt idx="9">
                  <c:v>#N/A</c:v>
                </c:pt>
                <c:pt idx="10">
                  <c:v>830</c:v>
                </c:pt>
                <c:pt idx="11">
                  <c:v>#N/A</c:v>
                </c:pt>
                <c:pt idx="12">
                  <c:v>#N/A</c:v>
                </c:pt>
                <c:pt idx="13">
                  <c:v>726</c:v>
                </c:pt>
                <c:pt idx="14">
                  <c:v>#N/A</c:v>
                </c:pt>
              </c:numCache>
            </c:numRef>
          </c:val>
          <c:smooth val="0"/>
          <c:extLst>
            <c:ext xmlns:c16="http://schemas.microsoft.com/office/drawing/2014/chart" uri="{C3380CC4-5D6E-409C-BE32-E72D297353CC}">
              <c16:uniqueId val="{00000008-0DC6-46E9-BA92-19E01E8F67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20956</c:v>
                </c:pt>
                <c:pt idx="5">
                  <c:v>19775</c:v>
                </c:pt>
                <c:pt idx="8">
                  <c:v>18750</c:v>
                </c:pt>
                <c:pt idx="11">
                  <c:v>17076</c:v>
                </c:pt>
                <c:pt idx="14">
                  <c:v>16213</c:v>
                </c:pt>
              </c:numCache>
            </c:numRef>
          </c:val>
          <c:extLst>
            <c:ext xmlns:c16="http://schemas.microsoft.com/office/drawing/2014/chart" uri="{C3380CC4-5D6E-409C-BE32-E72D297353CC}">
              <c16:uniqueId val="{00000000-E2CC-44D4-89C2-67624E823E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624</c:v>
                </c:pt>
                <c:pt idx="5">
                  <c:v>606</c:v>
                </c:pt>
                <c:pt idx="8">
                  <c:v>626</c:v>
                </c:pt>
                <c:pt idx="11">
                  <c:v>642</c:v>
                </c:pt>
                <c:pt idx="14">
                  <c:v>615</c:v>
                </c:pt>
              </c:numCache>
            </c:numRef>
          </c:val>
          <c:extLst>
            <c:ext xmlns:c16="http://schemas.microsoft.com/office/drawing/2014/chart" uri="{C3380CC4-5D6E-409C-BE32-E72D297353CC}">
              <c16:uniqueId val="{00000001-E2CC-44D4-89C2-67624E823E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3091</c:v>
                </c:pt>
                <c:pt idx="5">
                  <c:v>3204</c:v>
                </c:pt>
                <c:pt idx="8">
                  <c:v>3143</c:v>
                </c:pt>
                <c:pt idx="11">
                  <c:v>3198</c:v>
                </c:pt>
                <c:pt idx="14">
                  <c:v>2519</c:v>
                </c:pt>
              </c:numCache>
            </c:numRef>
          </c:val>
          <c:extLst>
            <c:ext xmlns:c16="http://schemas.microsoft.com/office/drawing/2014/chart" uri="{C3380CC4-5D6E-409C-BE32-E72D297353CC}">
              <c16:uniqueId val="{00000002-E2CC-44D4-89C2-67624E823E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CC-44D4-89C2-67624E823E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CC-44D4-89C2-67624E823E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328</c:v>
                </c:pt>
                <c:pt idx="3">
                  <c:v>374</c:v>
                </c:pt>
                <c:pt idx="6">
                  <c:v>541</c:v>
                </c:pt>
                <c:pt idx="9">
                  <c:v>1063</c:v>
                </c:pt>
                <c:pt idx="12">
                  <c:v>87</c:v>
                </c:pt>
              </c:numCache>
            </c:numRef>
          </c:val>
          <c:extLst>
            <c:ext xmlns:c16="http://schemas.microsoft.com/office/drawing/2014/chart" uri="{C3380CC4-5D6E-409C-BE32-E72D297353CC}">
              <c16:uniqueId val="{00000005-E2CC-44D4-89C2-67624E823E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897</c:v>
                </c:pt>
                <c:pt idx="3">
                  <c:v>885</c:v>
                </c:pt>
                <c:pt idx="6">
                  <c:v>815</c:v>
                </c:pt>
                <c:pt idx="9">
                  <c:v>810</c:v>
                </c:pt>
                <c:pt idx="12">
                  <c:v>843</c:v>
                </c:pt>
              </c:numCache>
            </c:numRef>
          </c:val>
          <c:extLst>
            <c:ext xmlns:c16="http://schemas.microsoft.com/office/drawing/2014/chart" uri="{C3380CC4-5D6E-409C-BE32-E72D297353CC}">
              <c16:uniqueId val="{00000006-E2CC-44D4-89C2-67624E823E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c:v>
                </c:pt>
                <c:pt idx="3">
                  <c:v>161</c:v>
                </c:pt>
                <c:pt idx="6">
                  <c:v>141</c:v>
                </c:pt>
                <c:pt idx="9">
                  <c:v>123</c:v>
                </c:pt>
                <c:pt idx="12">
                  <c:v>122</c:v>
                </c:pt>
              </c:numCache>
            </c:numRef>
          </c:val>
          <c:extLst>
            <c:ext xmlns:c16="http://schemas.microsoft.com/office/drawing/2014/chart" uri="{C3380CC4-5D6E-409C-BE32-E72D297353CC}">
              <c16:uniqueId val="{00000007-E2CC-44D4-89C2-67624E823E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11195</c:v>
                </c:pt>
                <c:pt idx="3">
                  <c:v>10417</c:v>
                </c:pt>
                <c:pt idx="6">
                  <c:v>9710</c:v>
                </c:pt>
                <c:pt idx="9">
                  <c:v>9112</c:v>
                </c:pt>
                <c:pt idx="12">
                  <c:v>8362</c:v>
                </c:pt>
              </c:numCache>
            </c:numRef>
          </c:val>
          <c:extLst>
            <c:ext xmlns:c16="http://schemas.microsoft.com/office/drawing/2014/chart" uri="{C3380CC4-5D6E-409C-BE32-E72D297353CC}">
              <c16:uniqueId val="{00000008-E2CC-44D4-89C2-67624E823E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c:v>
                </c:pt>
                <c:pt idx="3">
                  <c:v>191</c:v>
                </c:pt>
                <c:pt idx="6">
                  <c:v>145</c:v>
                </c:pt>
                <c:pt idx="9">
                  <c:v>117</c:v>
                </c:pt>
                <c:pt idx="12">
                  <c:v>92</c:v>
                </c:pt>
              </c:numCache>
            </c:numRef>
          </c:val>
          <c:extLst>
            <c:ext xmlns:c16="http://schemas.microsoft.com/office/drawing/2014/chart" uri="{C3380CC4-5D6E-409C-BE32-E72D297353CC}">
              <c16:uniqueId val="{00000009-E2CC-44D4-89C2-67624E823E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20281</c:v>
                </c:pt>
                <c:pt idx="3">
                  <c:v>19330</c:v>
                </c:pt>
                <c:pt idx="6">
                  <c:v>18294</c:v>
                </c:pt>
                <c:pt idx="9">
                  <c:v>17364</c:v>
                </c:pt>
                <c:pt idx="12">
                  <c:v>17238</c:v>
                </c:pt>
              </c:numCache>
            </c:numRef>
          </c:val>
          <c:extLst>
            <c:ext xmlns:c16="http://schemas.microsoft.com/office/drawing/2014/chart" uri="{C3380CC4-5D6E-409C-BE32-E72D297353CC}">
              <c16:uniqueId val="{0000000A-E2CC-44D4-89C2-67624E823E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8390</c:v>
                </c:pt>
                <c:pt idx="2">
                  <c:v>#N/A</c:v>
                </c:pt>
                <c:pt idx="3">
                  <c:v>#N/A</c:v>
                </c:pt>
                <c:pt idx="4">
                  <c:v>7773</c:v>
                </c:pt>
                <c:pt idx="5">
                  <c:v>#N/A</c:v>
                </c:pt>
                <c:pt idx="6">
                  <c:v>#N/A</c:v>
                </c:pt>
                <c:pt idx="7">
                  <c:v>7128</c:v>
                </c:pt>
                <c:pt idx="8">
                  <c:v>#N/A</c:v>
                </c:pt>
                <c:pt idx="9">
                  <c:v>#N/A</c:v>
                </c:pt>
                <c:pt idx="10">
                  <c:v>7674</c:v>
                </c:pt>
                <c:pt idx="11">
                  <c:v>#N/A</c:v>
                </c:pt>
                <c:pt idx="12">
                  <c:v>#N/A</c:v>
                </c:pt>
                <c:pt idx="13">
                  <c:v>7396</c:v>
                </c:pt>
                <c:pt idx="14">
                  <c:v>#N/A</c:v>
                </c:pt>
              </c:numCache>
            </c:numRef>
          </c:val>
          <c:smooth val="0"/>
          <c:extLst>
            <c:ext xmlns:c16="http://schemas.microsoft.com/office/drawing/2014/chart" uri="{C3380CC4-5D6E-409C-BE32-E72D297353CC}">
              <c16:uniqueId val="{0000000B-E2CC-44D4-89C2-67624E823E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845</c:v>
                </c:pt>
                <c:pt idx="1">
                  <c:v>845</c:v>
                </c:pt>
                <c:pt idx="2">
                  <c:v>661</c:v>
                </c:pt>
              </c:numCache>
            </c:numRef>
          </c:val>
          <c:extLst>
            <c:ext xmlns:c16="http://schemas.microsoft.com/office/drawing/2014/chart" uri="{C3380CC4-5D6E-409C-BE32-E72D297353CC}">
              <c16:uniqueId val="{00000000-AB8B-4776-9EE0-B0B01991CB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650</c:v>
                </c:pt>
                <c:pt idx="1">
                  <c:v>873</c:v>
                </c:pt>
                <c:pt idx="2">
                  <c:v>341</c:v>
                </c:pt>
              </c:numCache>
            </c:numRef>
          </c:val>
          <c:extLst>
            <c:ext xmlns:c16="http://schemas.microsoft.com/office/drawing/2014/chart" uri="{C3380CC4-5D6E-409C-BE32-E72D297353CC}">
              <c16:uniqueId val="{00000001-AB8B-4776-9EE0-B0B01991CB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1944</c:v>
                </c:pt>
                <c:pt idx="1">
                  <c:v>1763</c:v>
                </c:pt>
                <c:pt idx="2">
                  <c:v>1945</c:v>
                </c:pt>
              </c:numCache>
            </c:numRef>
          </c:val>
          <c:extLst>
            <c:ext xmlns:c16="http://schemas.microsoft.com/office/drawing/2014/chart" uri="{C3380CC4-5D6E-409C-BE32-E72D297353CC}">
              <c16:uniqueId val="{00000002-AB8B-4776-9EE0-B0B01991CB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
11,224
368.01
17,517,012
17,055,411
320,518
7,508,661
17,238,397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a:t>
          </a:r>
          <a:r>
            <a:rPr kumimoji="1" lang="ja-JP" altLang="ja-JP" sz="1100" b="0">
              <a:solidFill>
                <a:schemeClr val="dk1"/>
              </a:solidFill>
              <a:effectLst/>
              <a:latin typeface="+mn-lt"/>
              <a:ea typeface="+mn-ea"/>
              <a:cs typeface="+mn-cs"/>
            </a:rPr>
            <a:t>上回る高齢化率（</a:t>
          </a:r>
          <a:r>
            <a:rPr kumimoji="1" lang="en-US" altLang="ja-JP" sz="1100" b="0">
              <a:solidFill>
                <a:schemeClr val="dk1"/>
              </a:solidFill>
              <a:effectLst/>
              <a:latin typeface="+mn-lt"/>
              <a:ea typeface="+mn-ea"/>
              <a:cs typeface="+mn-cs"/>
            </a:rPr>
            <a:t>R5</a:t>
          </a:r>
          <a:r>
            <a:rPr kumimoji="1" lang="ja-JP" altLang="ja-JP" sz="1100" b="0">
              <a:solidFill>
                <a:schemeClr val="dk1"/>
              </a:solidFill>
              <a:effectLst/>
              <a:latin typeface="+mn-lt"/>
              <a:ea typeface="+mn-ea"/>
              <a:cs typeface="+mn-cs"/>
            </a:rPr>
            <a:t>年度末</a:t>
          </a:r>
          <a:r>
            <a:rPr kumimoji="1" lang="en-US" altLang="ja-JP" sz="1100" b="0">
              <a:solidFill>
                <a:schemeClr val="dk1"/>
              </a:solidFill>
              <a:effectLst/>
              <a:latin typeface="+mn-lt"/>
              <a:ea typeface="+mn-ea"/>
              <a:cs typeface="+mn-cs"/>
            </a:rPr>
            <a:t>45.8</a:t>
          </a:r>
          <a:r>
            <a:rPr kumimoji="1" lang="ja-JP" altLang="ja-JP" sz="1100" b="0">
              <a:solidFill>
                <a:schemeClr val="dk1"/>
              </a:solidFill>
              <a:effectLst/>
              <a:latin typeface="+mn-lt"/>
              <a:ea typeface="+mn-ea"/>
              <a:cs typeface="+mn-cs"/>
            </a:rPr>
            <a:t>％）に加え、町内企業</a:t>
          </a:r>
          <a:r>
            <a:rPr kumimoji="1" lang="ja-JP" altLang="ja-JP" sz="1100">
              <a:solidFill>
                <a:schemeClr val="dk1"/>
              </a:solidFill>
              <a:effectLst/>
              <a:latin typeface="+mn-lt"/>
              <a:ea typeface="+mn-ea"/>
              <a:cs typeface="+mn-cs"/>
            </a:rPr>
            <a:t>が少なく、税収等の自主財源に乏しいことから財政基盤が弱く、類似団体平均をかなり下回る状況が続いている。</a:t>
          </a:r>
          <a:endParaRPr lang="ja-JP" altLang="ja-JP" sz="1400">
            <a:effectLst/>
          </a:endParaRPr>
        </a:p>
        <a:p>
          <a:r>
            <a:rPr kumimoji="1" lang="ja-JP" altLang="ja-JP" sz="1100">
              <a:solidFill>
                <a:schemeClr val="dk1"/>
              </a:solidFill>
              <a:effectLst/>
              <a:latin typeface="+mn-lt"/>
              <a:ea typeface="+mn-ea"/>
              <a:cs typeface="+mn-cs"/>
            </a:rPr>
            <a:t>　一方で、市町村合併後の大規模投資事業により多額の地方債発行を行ってきたため、基準財政需要額のうち公債費分が多く、全体額が押し上げられて分母が大きくなることから、財政力指数が小さくなる傾向にある。今後、投資事業のバランスを図りながら適切に財政運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3704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7089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3704</xdr:rowOff>
    </xdr:from>
    <xdr:to>
      <xdr:col>15</xdr:col>
      <xdr:colOff>82550</xdr:colOff>
      <xdr:row>45</xdr:row>
      <xdr:rowOff>3704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718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3704</xdr:rowOff>
    </xdr:from>
    <xdr:to>
      <xdr:col>11</xdr:col>
      <xdr:colOff>31750</xdr:colOff>
      <xdr:row>45</xdr:row>
      <xdr:rowOff>3704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718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124354</xdr:rowOff>
    </xdr:from>
    <xdr:to>
      <xdr:col>15</xdr:col>
      <xdr:colOff>133350</xdr:colOff>
      <xdr:row>45</xdr:row>
      <xdr:rowOff>54504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39281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124354</xdr:rowOff>
    </xdr:from>
    <xdr:to>
      <xdr:col>11</xdr:col>
      <xdr:colOff>82550</xdr:colOff>
      <xdr:row>45</xdr:row>
      <xdr:rowOff>54504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39281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124354</xdr:rowOff>
    </xdr:from>
    <xdr:to>
      <xdr:col>7</xdr:col>
      <xdr:colOff>31750</xdr:colOff>
      <xdr:row>45</xdr:row>
      <xdr:rowOff>54504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39281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地方債任意繰上償還の継続的な効果により、分子にあたる公債費は縮減されたが、分母となる普通交付税や臨時財政対策債が大きく減少し、比率は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％悪化した。</a:t>
          </a:r>
          <a:endParaRPr lang="ja-JP" altLang="ja-JP" sz="1400">
            <a:effectLst/>
          </a:endParaRPr>
        </a:p>
        <a:p>
          <a:r>
            <a:rPr kumimoji="1" lang="ja-JP" altLang="ja-JP" sz="1100">
              <a:solidFill>
                <a:schemeClr val="dk1"/>
              </a:solidFill>
              <a:effectLst/>
              <a:latin typeface="+mn-lt"/>
              <a:ea typeface="+mn-ea"/>
              <a:cs typeface="+mn-cs"/>
            </a:rPr>
            <a:t>　今後は、大型投資事業で発行する地方債の償還開始による公債費の増加、定年延長の実施などによる人件費の増加などの経常的支出の増加が懸念される。引き続き公債費の繰上償還を効果的に実施しつつ、事業規模の見直しによる発行地方債の抑制など</a:t>
          </a:r>
          <a:r>
            <a:rPr lang="ja-JP" altLang="ja-JP" sz="1100">
              <a:solidFill>
                <a:schemeClr val="dk1"/>
              </a:solidFill>
              <a:effectLst/>
              <a:latin typeface="+mn-lt"/>
              <a:ea typeface="+mn-ea"/>
              <a:cs typeface="+mn-cs"/>
            </a:rPr>
            <a:t>歳出削減につながる取組みを継続的に実施したい。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62</xdr:row>
      <xdr:rowOff>84667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421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12277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456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62</xdr:row>
      <xdr:rowOff>100754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456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100754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330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47854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高くなっているのは、主に物件費を要因としており、これは、人口規模に対して保有する公共施設数が多く、その維持管理に要する費用が多額となっているためである。公共施設の老朽化も進んでいるため修繕費等が嵩むほか、近年では、電気代等のエネルギー価格高騰の影響を受けて光熱水費が増嵩してい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今後は、公共施設等総合管理計画に基づき、公共施設量の適正化に努め維持管理費の削減に取り組む必要がある。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138996</xdr:rowOff>
    </xdr:from>
    <xdr:to>
      <xdr:col>23</xdr:col>
      <xdr:colOff>133350</xdr:colOff>
      <xdr:row>83</xdr:row>
      <xdr:rowOff>154360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369346"/>
          <a:ext cx="8382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88357</xdr:rowOff>
    </xdr:from>
    <xdr:to>
      <xdr:col>19</xdr:col>
      <xdr:colOff>133350</xdr:colOff>
      <xdr:row>83</xdr:row>
      <xdr:rowOff>138996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18707"/>
          <a:ext cx="889000" cy="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88357</xdr:rowOff>
    </xdr:from>
    <xdr:to>
      <xdr:col>15</xdr:col>
      <xdr:colOff>82550</xdr:colOff>
      <xdr:row>83</xdr:row>
      <xdr:rowOff>92877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318707"/>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114556</xdr:rowOff>
    </xdr:from>
    <xdr:to>
      <xdr:col>11</xdr:col>
      <xdr:colOff>31750</xdr:colOff>
      <xdr:row>83</xdr:row>
      <xdr:rowOff>92877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73456"/>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98479</xdr:rowOff>
    </xdr:from>
    <xdr:to>
      <xdr:col>11</xdr:col>
      <xdr:colOff>82550</xdr:colOff>
      <xdr:row>83</xdr:row>
      <xdr:rowOff>28629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38806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2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33049</xdr:rowOff>
    </xdr:from>
    <xdr:to>
      <xdr:col>7</xdr:col>
      <xdr:colOff>31750</xdr:colOff>
      <xdr:row>82</xdr:row>
      <xdr:rowOff>134649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0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144826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86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103560</xdr:rowOff>
    </xdr:from>
    <xdr:to>
      <xdr:col>23</xdr:col>
      <xdr:colOff>184150</xdr:colOff>
      <xdr:row>84</xdr:row>
      <xdr:rowOff>33710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3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75637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30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88196</xdr:rowOff>
    </xdr:from>
    <xdr:to>
      <xdr:col>19</xdr:col>
      <xdr:colOff>184150</xdr:colOff>
      <xdr:row>84</xdr:row>
      <xdr:rowOff>18346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3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3123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4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37557</xdr:rowOff>
    </xdr:from>
    <xdr:to>
      <xdr:col>15</xdr:col>
      <xdr:colOff>133350</xdr:colOff>
      <xdr:row>83</xdr:row>
      <xdr:rowOff>139157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123934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42077</xdr:rowOff>
    </xdr:from>
    <xdr:to>
      <xdr:col>11</xdr:col>
      <xdr:colOff>82550</xdr:colOff>
      <xdr:row>83</xdr:row>
      <xdr:rowOff>143677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128454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63756</xdr:rowOff>
    </xdr:from>
    <xdr:to>
      <xdr:col>7</xdr:col>
      <xdr:colOff>31750</xdr:colOff>
      <xdr:row>82</xdr:row>
      <xdr:rowOff>165356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150133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ラスパイレス指数は経験年数階層の変動等による増減があるものの、ほぼ横ばいで推移しており、前年度から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ポイント増加したところであるが、島根県内において一番低い状況にある。</a:t>
          </a:r>
          <a:endParaRPr lang="ja-JP" altLang="ja-JP" sz="1400">
            <a:effectLst/>
          </a:endParaRPr>
        </a:p>
        <a:p>
          <a:r>
            <a:rPr kumimoji="1" lang="ja-JP" altLang="ja-JP" sz="1100">
              <a:solidFill>
                <a:schemeClr val="dk1"/>
              </a:solidFill>
              <a:effectLst/>
              <a:latin typeface="+mn-lt"/>
              <a:ea typeface="+mn-ea"/>
              <a:cs typeface="+mn-cs"/>
            </a:rPr>
            <a:t>　本町は合併時にワタリ制度の廃止や給与改定を行うことにより給与水準を下げており、平成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年度まで独自の給与カットを、平成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年度には給与削減措置を、さらには平成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日に給与制度の総合的見直し等を実施してきたところである。今後も適正な給与水準を維持していきたい。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87388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2717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41427</xdr:rowOff>
    </xdr:from>
    <xdr:to>
      <xdr:col>77</xdr:col>
      <xdr:colOff>44450</xdr:colOff>
      <xdr:row>83</xdr:row>
      <xdr:rowOff>75898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2717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75898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29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87388</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29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36588</xdr:rowOff>
    </xdr:from>
    <xdr:to>
      <xdr:col>81</xdr:col>
      <xdr:colOff>95250</xdr:colOff>
      <xdr:row>83</xdr:row>
      <xdr:rowOff>138188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53115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職員数自体は対前年度でほぼ横ばいで推移しているものの、</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人当たりの職員数としては前年度から</a:t>
          </a:r>
          <a:r>
            <a:rPr kumimoji="1" lang="en-US" altLang="ja-JP" sz="1000">
              <a:solidFill>
                <a:schemeClr val="dk1"/>
              </a:solidFill>
              <a:effectLst/>
              <a:latin typeface="+mn-lt"/>
              <a:ea typeface="+mn-ea"/>
              <a:cs typeface="+mn-cs"/>
            </a:rPr>
            <a:t>0.46</a:t>
          </a:r>
          <a:r>
            <a:rPr kumimoji="1" lang="ja-JP" altLang="ja-JP" sz="1000">
              <a:solidFill>
                <a:schemeClr val="dk1"/>
              </a:solidFill>
              <a:effectLst/>
              <a:latin typeface="+mn-lt"/>
              <a:ea typeface="+mn-ea"/>
              <a:cs typeface="+mn-cs"/>
            </a:rPr>
            <a:t>ポイント増加した。近年は、中途退職者の補充及び定年引上げを考慮した採用を基本として行っているが、人口が減少傾向にあることから、退職者補充等を前提とした採用を行うと人口当たりの職員数は増加していくこととなるため、さらなる合理化が必要である。その一方で、国の制度改正等への対応により職員数を増やす必要があることや、町の面積等を考慮すると人口に比例させ一律に職員数を削減し難い面もある。特に、今後も、昨今の働き方改革による就業環境の変化や定年の引上げが開始されたことによる職員数の増加も予想されるため、引き続き効率的な組織づくりに努めていきた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82610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488204"/>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19413</xdr:rowOff>
    </xdr:from>
    <xdr:to>
      <xdr:col>77</xdr:col>
      <xdr:colOff>44450</xdr:colOff>
      <xdr:row>61</xdr:row>
      <xdr:rowOff>29754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4778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164435</xdr:rowOff>
    </xdr:from>
    <xdr:to>
      <xdr:col>72</xdr:col>
      <xdr:colOff>203200</xdr:colOff>
      <xdr:row>61</xdr:row>
      <xdr:rowOff>19413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45143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126516</xdr:rowOff>
    </xdr:from>
    <xdr:to>
      <xdr:col>68</xdr:col>
      <xdr:colOff>152400</xdr:colOff>
      <xdr:row>60</xdr:row>
      <xdr:rowOff>164435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41351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31810</xdr:rowOff>
    </xdr:from>
    <xdr:to>
      <xdr:col>81</xdr:col>
      <xdr:colOff>95250</xdr:colOff>
      <xdr:row>61</xdr:row>
      <xdr:rowOff>133410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3887</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4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65331</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5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54990</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113635</xdr:rowOff>
    </xdr:from>
    <xdr:to>
      <xdr:col>68</xdr:col>
      <xdr:colOff>203200</xdr:colOff>
      <xdr:row>61</xdr:row>
      <xdr:rowOff>43785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53962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75716</xdr:rowOff>
    </xdr:from>
    <xdr:to>
      <xdr:col>64</xdr:col>
      <xdr:colOff>152400</xdr:colOff>
      <xdr:row>61</xdr:row>
      <xdr:rowOff>5866</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16043</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過去に実施した大型投資事業の償還が</a:t>
          </a:r>
          <a:r>
            <a:rPr kumimoji="1" lang="en-US" altLang="ja-JP" sz="1100" b="0">
              <a:solidFill>
                <a:schemeClr val="dk1"/>
              </a:solidFill>
              <a:effectLst/>
              <a:latin typeface="+mn-lt"/>
              <a:ea typeface="+mn-ea"/>
              <a:cs typeface="+mn-cs"/>
            </a:rPr>
            <a:t>R4</a:t>
          </a:r>
          <a:r>
            <a:rPr kumimoji="1" lang="ja-JP" altLang="en-US" sz="1100" b="0">
              <a:solidFill>
                <a:schemeClr val="dk1"/>
              </a:solidFill>
              <a:effectLst/>
              <a:latin typeface="+mn-lt"/>
              <a:ea typeface="+mn-ea"/>
              <a:cs typeface="+mn-cs"/>
            </a:rPr>
            <a:t>年度</a:t>
          </a:r>
          <a:r>
            <a:rPr kumimoji="1" lang="ja-JP" altLang="ja-JP" sz="1100" b="0">
              <a:solidFill>
                <a:schemeClr val="dk1"/>
              </a:solidFill>
              <a:effectLst/>
              <a:latin typeface="+mn-lt"/>
              <a:ea typeface="+mn-ea"/>
              <a:cs typeface="+mn-cs"/>
            </a:rPr>
            <a:t>より始まった影響と標準財政規模の縮小等により</a:t>
          </a:r>
          <a:r>
            <a:rPr kumimoji="1" lang="en-US" altLang="ja-JP" sz="1100" b="0">
              <a:solidFill>
                <a:schemeClr val="dk1"/>
              </a:solidFill>
              <a:effectLst/>
              <a:latin typeface="+mn-lt"/>
              <a:ea typeface="+mn-ea"/>
              <a:cs typeface="+mn-cs"/>
            </a:rPr>
            <a:t>R4</a:t>
          </a:r>
          <a:r>
            <a:rPr kumimoji="1" lang="ja-JP" altLang="en-US" sz="1100" b="0">
              <a:solidFill>
                <a:schemeClr val="dk1"/>
              </a:solidFill>
              <a:effectLst/>
              <a:latin typeface="+mn-lt"/>
              <a:ea typeface="+mn-ea"/>
              <a:cs typeface="+mn-cs"/>
            </a:rPr>
            <a:t>年度は</a:t>
          </a:r>
          <a:r>
            <a:rPr kumimoji="1" lang="en-US" altLang="ja-JP" sz="1100" b="0">
              <a:solidFill>
                <a:schemeClr val="dk1"/>
              </a:solidFill>
              <a:effectLst/>
              <a:latin typeface="+mn-lt"/>
              <a:ea typeface="+mn-ea"/>
              <a:cs typeface="+mn-cs"/>
            </a:rPr>
            <a:t>1.1%</a:t>
          </a:r>
          <a:r>
            <a:rPr kumimoji="1" lang="ja-JP" altLang="ja-JP" sz="1100" b="0">
              <a:solidFill>
                <a:schemeClr val="dk1"/>
              </a:solidFill>
              <a:effectLst/>
              <a:latin typeface="+mn-lt"/>
              <a:ea typeface="+mn-ea"/>
              <a:cs typeface="+mn-cs"/>
            </a:rPr>
            <a:t>悪化し</a:t>
          </a:r>
          <a:r>
            <a:rPr kumimoji="1" lang="ja-JP" altLang="en-US" sz="1100" b="0">
              <a:solidFill>
                <a:schemeClr val="dk1"/>
              </a:solidFill>
              <a:effectLst/>
              <a:latin typeface="+mn-lt"/>
              <a:ea typeface="+mn-ea"/>
              <a:cs typeface="+mn-cs"/>
            </a:rPr>
            <a:t>た。</a:t>
          </a:r>
          <a:r>
            <a:rPr kumimoji="1" lang="en-US" altLang="ja-JP" sz="1100" b="0">
              <a:solidFill>
                <a:schemeClr val="dk1"/>
              </a:solidFill>
              <a:effectLst/>
              <a:latin typeface="+mn-lt"/>
              <a:ea typeface="+mn-ea"/>
              <a:cs typeface="+mn-cs"/>
            </a:rPr>
            <a:t>R5</a:t>
          </a:r>
          <a:r>
            <a:rPr kumimoji="1" lang="ja-JP" altLang="en-US" sz="1100" b="0">
              <a:solidFill>
                <a:schemeClr val="dk1"/>
              </a:solidFill>
              <a:effectLst/>
              <a:latin typeface="+mn-lt"/>
              <a:ea typeface="+mn-ea"/>
              <a:cs typeface="+mn-cs"/>
            </a:rPr>
            <a:t>年度においては</a:t>
          </a:r>
          <a:r>
            <a:rPr kumimoji="1" lang="en-US" altLang="ja-JP" sz="1100" b="0">
              <a:solidFill>
                <a:schemeClr val="dk1"/>
              </a:solidFill>
              <a:effectLst/>
              <a:latin typeface="+mn-lt"/>
              <a:ea typeface="+mn-ea"/>
              <a:cs typeface="+mn-cs"/>
            </a:rPr>
            <a:t>0.3</a:t>
          </a:r>
          <a:r>
            <a:rPr kumimoji="1" lang="ja-JP" altLang="en-US" sz="1100" b="0">
              <a:solidFill>
                <a:schemeClr val="dk1"/>
              </a:solidFill>
              <a:effectLst/>
              <a:latin typeface="+mn-lt"/>
              <a:ea typeface="+mn-ea"/>
              <a:cs typeface="+mn-cs"/>
            </a:rPr>
            <a:t>％改善しており、</a:t>
          </a:r>
          <a:r>
            <a:rPr kumimoji="1" lang="ja-JP" altLang="ja-JP" sz="1100" b="0">
              <a:solidFill>
                <a:schemeClr val="dk1"/>
              </a:solidFill>
              <a:effectLst/>
              <a:latin typeface="+mn-lt"/>
              <a:ea typeface="+mn-ea"/>
              <a:cs typeface="+mn-cs"/>
            </a:rPr>
            <a:t>今後は、</a:t>
          </a:r>
          <a:r>
            <a:rPr kumimoji="1" lang="en-US" altLang="ja-JP" sz="1100" b="0">
              <a:solidFill>
                <a:schemeClr val="dk1"/>
              </a:solidFill>
              <a:effectLst/>
              <a:latin typeface="+mn-lt"/>
              <a:ea typeface="+mn-ea"/>
              <a:cs typeface="+mn-cs"/>
            </a:rPr>
            <a:t>R4</a:t>
          </a:r>
          <a:r>
            <a:rPr kumimoji="1" lang="ja-JP" altLang="ja-JP" sz="1100" b="0">
              <a:solidFill>
                <a:schemeClr val="dk1"/>
              </a:solidFill>
              <a:effectLst/>
              <a:latin typeface="+mn-lt"/>
              <a:ea typeface="+mn-ea"/>
              <a:cs typeface="+mn-cs"/>
            </a:rPr>
            <a:t>を悪化のピークに改善に向かう見込みだが、今後予定されている大型投資事業により発行した地方債の償還が始まると再び比率が悪化する懸念がある。</a:t>
          </a:r>
          <a:endParaRPr lang="ja-JP" altLang="ja-JP" sz="1400">
            <a:effectLst/>
          </a:endParaRPr>
        </a:p>
        <a:p>
          <a:r>
            <a:rPr kumimoji="1" lang="ja-JP" altLang="ja-JP" sz="1100">
              <a:solidFill>
                <a:schemeClr val="dk1"/>
              </a:solidFill>
              <a:effectLst/>
              <a:latin typeface="+mn-lt"/>
              <a:ea typeface="+mn-ea"/>
              <a:cs typeface="+mn-cs"/>
            </a:rPr>
            <a:t>　引き続き、新規地方債発行額の抑制、任意繰上償還の実施により公債費の抑制を図っていく。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104775</xdr:rowOff>
    </xdr:from>
    <xdr:to>
      <xdr:col>81</xdr:col>
      <xdr:colOff>44450</xdr:colOff>
      <xdr:row>44</xdr:row>
      <xdr:rowOff>134938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76485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24342</xdr:rowOff>
    </xdr:from>
    <xdr:to>
      <xdr:col>77</xdr:col>
      <xdr:colOff>44450</xdr:colOff>
      <xdr:row>44</xdr:row>
      <xdr:rowOff>134938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568142"/>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44</xdr:row>
      <xdr:rowOff>24342</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734695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125942</xdr:rowOff>
    </xdr:from>
    <xdr:to>
      <xdr:col>68</xdr:col>
      <xdr:colOff>152400</xdr:colOff>
      <xdr:row>42</xdr:row>
      <xdr:rowOff>146050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13512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126471</xdr:rowOff>
    </xdr:from>
    <xdr:to>
      <xdr:col>68</xdr:col>
      <xdr:colOff>203200</xdr:colOff>
      <xdr:row>41</xdr:row>
      <xdr:rowOff>56621</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66798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107015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53975</xdr:rowOff>
    </xdr:from>
    <xdr:to>
      <xdr:col>81</xdr:col>
      <xdr:colOff>95250</xdr:colOff>
      <xdr:row>44</xdr:row>
      <xdr:rowOff>155575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121302</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84138</xdr:rowOff>
    </xdr:from>
    <xdr:to>
      <xdr:col>77</xdr:col>
      <xdr:colOff>95250</xdr:colOff>
      <xdr:row>45</xdr:row>
      <xdr:rowOff>14288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170515</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144992</xdr:rowOff>
    </xdr:from>
    <xdr:to>
      <xdr:col>73</xdr:col>
      <xdr:colOff>44450</xdr:colOff>
      <xdr:row>44</xdr:row>
      <xdr:rowOff>75142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59919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75142</xdr:rowOff>
    </xdr:from>
    <xdr:to>
      <xdr:col>64</xdr:col>
      <xdr:colOff>152400</xdr:colOff>
      <xdr:row>43</xdr:row>
      <xdr:rowOff>5292</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161519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任意繰上償還の実施及び地方債発行額の抑制による地方債残高の減少などにより段階的に比率を改善してきたが、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第三セクターの経営破たんに伴い町が行っていた損失補償額</a:t>
          </a:r>
          <a:r>
            <a:rPr kumimoji="1" lang="en-US" altLang="ja-JP" sz="1100">
              <a:solidFill>
                <a:schemeClr val="dk1"/>
              </a:solidFill>
              <a:effectLst/>
              <a:latin typeface="+mn-lt"/>
              <a:ea typeface="+mn-ea"/>
              <a:cs typeface="+mn-cs"/>
            </a:rPr>
            <a:t>890</a:t>
          </a:r>
          <a:r>
            <a:rPr kumimoji="1" lang="ja-JP" altLang="ja-JP" sz="1100">
              <a:solidFill>
                <a:schemeClr val="dk1"/>
              </a:solidFill>
              <a:effectLst/>
              <a:latin typeface="+mn-lt"/>
              <a:ea typeface="+mn-ea"/>
              <a:cs typeface="+mn-cs"/>
            </a:rPr>
            <a:t>百万円を算定に反映したため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ポイントの悪化となった。</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ポイント改善はしたが、</a:t>
          </a:r>
          <a:r>
            <a:rPr kumimoji="1" lang="ja-JP" altLang="ja-JP" sz="1100">
              <a:solidFill>
                <a:schemeClr val="dk1"/>
              </a:solidFill>
              <a:effectLst/>
              <a:latin typeface="+mn-lt"/>
              <a:ea typeface="+mn-ea"/>
              <a:cs typeface="+mn-cs"/>
            </a:rPr>
            <a:t>今後、大型投資事業により多額の地方債発行が予定されており、さらなる悪化が懸念されるため、引き続き繰上償還を効果的に実施しつつ事業規模の見直しによる発行地方債の抑制などを進めていく。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a:extLst>
            <a:ext uri="{FF2B5EF4-FFF2-40B4-BE49-F238E27FC236}">
              <a16:creationId xmlns:a16="http://schemas.microsoft.com/office/drawing/2014/main" id="{00000000-0008-0000-0300-0000C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66125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7018000" y="2370667"/>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38202</xdr:rowOff>
    </xdr:from>
    <xdr:ext cx="762000" cy="259045"/>
    <xdr:sp macro="" textlink="">
      <xdr:nvSpPr>
        <xdr:cNvPr id="453" name="将来負担の状況最小値テキスト">
          <a:extLst>
            <a:ext uri="{FF2B5EF4-FFF2-40B4-BE49-F238E27FC236}">
              <a16:creationId xmlns:a16="http://schemas.microsoft.com/office/drawing/2014/main" id="{00000000-0008-0000-0300-0000C5010000}"/>
            </a:ext>
          </a:extLst>
        </xdr:cNvPr>
        <xdr:cNvSpPr txBox="1"/>
      </xdr:nvSpPr>
      <xdr:spPr>
        <a:xfrm>
          <a:off x="17106900" y="346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66125</xdr:rowOff>
    </xdr:from>
    <xdr:to>
      <xdr:col>81</xdr:col>
      <xdr:colOff>133350</xdr:colOff>
      <xdr:row>20</xdr:row>
      <xdr:rowOff>66125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349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55" name="将来負担の状況最大値テキスト">
          <a:extLst>
            <a:ext uri="{FF2B5EF4-FFF2-40B4-BE49-F238E27FC236}">
              <a16:creationId xmlns:a16="http://schemas.microsoft.com/office/drawing/2014/main" id="{00000000-0008-0000-0300-0000C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66125</xdr:rowOff>
    </xdr:from>
    <xdr:to>
      <xdr:col>81</xdr:col>
      <xdr:colOff>44450</xdr:colOff>
      <xdr:row>20</xdr:row>
      <xdr:rowOff>114384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6179800" y="349512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8" name="将来負担の状況平均値テキスト">
          <a:extLst>
            <a:ext uri="{FF2B5EF4-FFF2-40B4-BE49-F238E27FC236}">
              <a16:creationId xmlns:a16="http://schemas.microsoft.com/office/drawing/2014/main" id="{00000000-0008-0000-0300-0000C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165184</xdr:rowOff>
    </xdr:from>
    <xdr:to>
      <xdr:col>77</xdr:col>
      <xdr:colOff>44450</xdr:colOff>
      <xdr:row>20</xdr:row>
      <xdr:rowOff>114384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5290800" y="3422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165184</xdr:rowOff>
    </xdr:from>
    <xdr:to>
      <xdr:col>72</xdr:col>
      <xdr:colOff>203200</xdr:colOff>
      <xdr:row>20</xdr:row>
      <xdr:rowOff>158623</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4401800" y="3422734"/>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159385</xdr:rowOff>
    </xdr:from>
    <xdr:to>
      <xdr:col>73</xdr:col>
      <xdr:colOff>44450</xdr:colOff>
      <xdr:row>14</xdr:row>
      <xdr:rowOff>89535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5240000" y="23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99712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158623</xdr:rowOff>
    </xdr:from>
    <xdr:to>
      <xdr:col>68</xdr:col>
      <xdr:colOff>152400</xdr:colOff>
      <xdr:row>21</xdr:row>
      <xdr:rowOff>97367</xdr:rowOff>
    </xdr:to>
    <xdr:cxnSp macro="">
      <xdr:nvCxnSpPr>
        <xdr:cNvPr id="466" name="直線コネクタ 465">
          <a:extLst>
            <a:ext uri="{FF2B5EF4-FFF2-40B4-BE49-F238E27FC236}">
              <a16:creationId xmlns:a16="http://schemas.microsoft.com/office/drawing/2014/main" id="{00000000-0008-0000-0300-0000D2010000}"/>
            </a:ext>
          </a:extLst>
        </xdr:cNvPr>
        <xdr:cNvCxnSpPr/>
      </xdr:nvCxnSpPr>
      <xdr:spPr>
        <a:xfrm flipV="1">
          <a:off x="13512800" y="3587623"/>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8721</xdr:rowOff>
    </xdr:from>
    <xdr:to>
      <xdr:col>68</xdr:col>
      <xdr:colOff>203200</xdr:colOff>
      <xdr:row>15</xdr:row>
      <xdr:rowOff>110321</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4351000" y="258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120498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3462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34307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15325</xdr:rowOff>
    </xdr:from>
    <xdr:to>
      <xdr:col>81</xdr:col>
      <xdr:colOff>95250</xdr:colOff>
      <xdr:row>20</xdr:row>
      <xdr:rowOff>116925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967200" y="344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82652</xdr:rowOff>
    </xdr:from>
    <xdr:ext cx="762000" cy="259045"/>
    <xdr:sp macro="" textlink="">
      <xdr:nvSpPr>
        <xdr:cNvPr id="477" name="将来負担の状況該当値テキスト">
          <a:extLst>
            <a:ext uri="{FF2B5EF4-FFF2-40B4-BE49-F238E27FC236}">
              <a16:creationId xmlns:a16="http://schemas.microsoft.com/office/drawing/2014/main" id="{00000000-0008-0000-0300-0000DD010000}"/>
            </a:ext>
          </a:extLst>
        </xdr:cNvPr>
        <xdr:cNvSpPr txBox="1"/>
      </xdr:nvSpPr>
      <xdr:spPr>
        <a:xfrm>
          <a:off x="17106900" y="334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63584</xdr:rowOff>
    </xdr:from>
    <xdr:to>
      <xdr:col>77</xdr:col>
      <xdr:colOff>95250</xdr:colOff>
      <xdr:row>20</xdr:row>
      <xdr:rowOff>165184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129000" y="34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149961</xdr:rowOff>
    </xdr:from>
    <xdr:ext cx="7366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5798800" y="357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114384</xdr:rowOff>
    </xdr:from>
    <xdr:to>
      <xdr:col>73</xdr:col>
      <xdr:colOff>44450</xdr:colOff>
      <xdr:row>20</xdr:row>
      <xdr:rowOff>44534</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5240000" y="33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29311</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909800" y="34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107823</xdr:rowOff>
    </xdr:from>
    <xdr:to>
      <xdr:col>68</xdr:col>
      <xdr:colOff>203200</xdr:colOff>
      <xdr:row>21</xdr:row>
      <xdr:rowOff>37973</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43510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22750</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020800" y="36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46567</xdr:rowOff>
    </xdr:from>
    <xdr:to>
      <xdr:col>64</xdr:col>
      <xdr:colOff>152400</xdr:colOff>
      <xdr:row>21</xdr:row>
      <xdr:rowOff>148167</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3462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132944</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3131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
11,224
368.01
17,517,012
17,055,411
320,518
7,508,661
17,238,397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給与水準の抑制等により類似団体平均と比べて大幅に低くなっているが、前年度から比較して</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増加した。ここ近年は類似団体においても最小値となっている状況である。今後は、人事院勧告等による給与改定及び昨今の働き方改革による就業環境の変化並びに定年の引上げが開始されたことによる職員数の増加等により人件費の増加が懸念されているところではあるが、過度に上昇することのないように努めていきたい。</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46990</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47740"/>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46990</xdr:rowOff>
    </xdr:from>
    <xdr:to>
      <xdr:col>24</xdr:col>
      <xdr:colOff>114300</xdr:colOff>
      <xdr:row>35</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974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35</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35</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40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76217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126492</xdr:rowOff>
    </xdr:from>
    <xdr:to>
      <xdr:col>11</xdr:col>
      <xdr:colOff>60325</xdr:colOff>
      <xdr:row>35</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物件費における経常一般財源が、電気代などエネルギー価格や物価高騰などの影響を受け微増したが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類似団体内では最小となっている。これまでの実経常経費の削減による効果であるが、今後も引き続き公共施設の適正化を推進するなど、経常経費の抑制に努める。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64135</xdr:rowOff>
    </xdr:from>
    <xdr:to>
      <xdr:col>82</xdr:col>
      <xdr:colOff>107950</xdr:colOff>
      <xdr:row>13</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2929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35560</xdr:rowOff>
    </xdr:from>
    <xdr:to>
      <xdr:col>78</xdr:col>
      <xdr:colOff>69850</xdr:colOff>
      <xdr:row>13</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264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35560</xdr:rowOff>
    </xdr:from>
    <xdr:to>
      <xdr:col>73</xdr:col>
      <xdr:colOff>180975</xdr:colOff>
      <xdr:row>13</xdr:row>
      <xdr:rowOff>52705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2644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52705</xdr:rowOff>
    </xdr:from>
    <xdr:to>
      <xdr:col>69</xdr:col>
      <xdr:colOff>92075</xdr:colOff>
      <xdr:row>13</xdr:row>
      <xdr:rowOff>52705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281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30480</xdr:rowOff>
    </xdr:from>
    <xdr:to>
      <xdr:col>82</xdr:col>
      <xdr:colOff>158750</xdr:colOff>
      <xdr:row>13</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110507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16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xdr:rowOff>
    </xdr:from>
    <xdr:to>
      <xdr:col>78</xdr:col>
      <xdr:colOff>120650</xdr:colOff>
      <xdr:row>13</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2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125112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01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156210</xdr:rowOff>
    </xdr:from>
    <xdr:to>
      <xdr:col>74</xdr:col>
      <xdr:colOff>31750</xdr:colOff>
      <xdr:row>13</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2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96537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198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xdr:rowOff>
    </xdr:from>
    <xdr:to>
      <xdr:col>69</xdr:col>
      <xdr:colOff>142875</xdr:colOff>
      <xdr:row>13</xdr:row>
      <xdr:rowOff>103505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113682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199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xdr:rowOff>
    </xdr:from>
    <xdr:to>
      <xdr:col>65</xdr:col>
      <xdr:colOff>53975</xdr:colOff>
      <xdr:row>13</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113682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199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類似団体と同水準で推移している。</a:t>
          </a:r>
          <a:endParaRPr lang="ja-JP" altLang="ja-JP" sz="1400">
            <a:effectLst/>
          </a:endParaRPr>
        </a:p>
        <a:p>
          <a:r>
            <a:rPr kumimoji="1" lang="ja-JP" altLang="ja-JP" sz="1100">
              <a:solidFill>
                <a:schemeClr val="dk1"/>
              </a:solidFill>
              <a:effectLst/>
              <a:latin typeface="+mn-lt"/>
              <a:ea typeface="+mn-ea"/>
              <a:cs typeface="+mn-cs"/>
            </a:rPr>
            <a:t>　引き続き独自施策については過度に増高することのないように努める。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今後も類似団体平均値と同水準で推移することが見込まれるが、下水道会計の公営企業会計移行に伴い</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決算以降繰出金が補助費等へ移行するため、大幅に比率は下がっていくものと見込まれる。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58965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20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公営企業への繰出金は病院・水道事業を合算すると対前年比でほぼ同額で推移していることから比率の増減には大きく影響したものでは無く、普通交付税と臨時財政対策債の減による分母の減が影響している。</a:t>
          </a:r>
          <a:endParaRPr lang="ja-JP" altLang="ja-JP" sz="1400">
            <a:effectLst/>
          </a:endParaRPr>
        </a:p>
        <a:p>
          <a:r>
            <a:rPr kumimoji="1" lang="ja-JP" altLang="ja-JP" sz="1100" b="0">
              <a:solidFill>
                <a:schemeClr val="dk1"/>
              </a:solidFill>
              <a:effectLst/>
              <a:latin typeface="+mn-lt"/>
              <a:ea typeface="+mn-ea"/>
              <a:cs typeface="+mn-cs"/>
            </a:rPr>
            <a:t>　補助費等における経常一般財源は、公営企業への繰出金が約</a:t>
          </a:r>
          <a:r>
            <a:rPr kumimoji="1" lang="en-US" altLang="ja-JP" sz="1100" b="0">
              <a:solidFill>
                <a:schemeClr val="dk1"/>
              </a:solidFill>
              <a:effectLst/>
              <a:latin typeface="+mn-lt"/>
              <a:ea typeface="+mn-ea"/>
              <a:cs typeface="+mn-cs"/>
            </a:rPr>
            <a:t>60</a:t>
          </a:r>
          <a:r>
            <a:rPr kumimoji="1" lang="ja-JP" altLang="ja-JP" sz="1100" b="0">
              <a:solidFill>
                <a:schemeClr val="dk1"/>
              </a:solidFill>
              <a:effectLst/>
              <a:latin typeface="+mn-lt"/>
              <a:ea typeface="+mn-ea"/>
              <a:cs typeface="+mn-cs"/>
            </a:rPr>
            <a:t>％とおおきなウエイトを占めるが、債務負担行為に伴う償還補助の着実な解消などにより比率改善に今後も努める。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2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3175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51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41275</xdr:rowOff>
    </xdr:from>
    <xdr:to>
      <xdr:col>69</xdr:col>
      <xdr:colOff>92075</xdr:colOff>
      <xdr:row>38</xdr:row>
      <xdr:rowOff>3175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849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47625</xdr:rowOff>
    </xdr:from>
    <xdr:to>
      <xdr:col>69</xdr:col>
      <xdr:colOff>142875</xdr:colOff>
      <xdr:row>36</xdr:row>
      <xdr:rowOff>149225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159402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123825</xdr:rowOff>
    </xdr:from>
    <xdr:to>
      <xdr:col>69</xdr:col>
      <xdr:colOff>142875</xdr:colOff>
      <xdr:row>38</xdr:row>
      <xdr:rowOff>53975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38752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161925</xdr:rowOff>
    </xdr:from>
    <xdr:to>
      <xdr:col>65</xdr:col>
      <xdr:colOff>53975</xdr:colOff>
      <xdr:row>37</xdr:row>
      <xdr:rowOff>92075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76852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地方債</a:t>
          </a:r>
          <a:r>
            <a:rPr kumimoji="1" lang="ja-JP" altLang="ja-JP" sz="1100">
              <a:solidFill>
                <a:schemeClr val="dk1"/>
              </a:solidFill>
              <a:effectLst/>
              <a:latin typeface="+mn-lt"/>
              <a:ea typeface="+mn-ea"/>
              <a:cs typeface="+mn-cs"/>
            </a:rPr>
            <a:t>の新規発行抑制や任意繰上償還実施により、前年度に比べ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％改善したものの、類似団体と比較し依然として高い水準にある。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ja-JP" sz="1100" b="0">
              <a:solidFill>
                <a:schemeClr val="dk1"/>
              </a:solidFill>
              <a:effectLst/>
              <a:latin typeface="+mn-lt"/>
              <a:ea typeface="+mn-ea"/>
              <a:cs typeface="+mn-cs"/>
            </a:rPr>
            <a:t>大型投資事業による多額の地方債発行が予定されており、事業規模の見直しによる</a:t>
          </a:r>
          <a:r>
            <a:rPr kumimoji="1" lang="ja-JP" altLang="ja-JP" sz="1100">
              <a:solidFill>
                <a:schemeClr val="dk1"/>
              </a:solidFill>
              <a:effectLst/>
              <a:latin typeface="+mn-lt"/>
              <a:ea typeface="+mn-ea"/>
              <a:cs typeface="+mn-cs"/>
            </a:rPr>
            <a:t>新規地方債の発行抑制や任意繰上償還を実施することで公債費の抑制を図る。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94996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7287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94996</xdr:rowOff>
    </xdr:from>
    <xdr:to>
      <xdr:col>19</xdr:col>
      <xdr:colOff>187325</xdr:colOff>
      <xdr:row>80</xdr:row>
      <xdr:rowOff>140715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810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140715</xdr:rowOff>
    </xdr:from>
    <xdr:to>
      <xdr:col>15</xdr:col>
      <xdr:colOff>98425</xdr:colOff>
      <xdr:row>80</xdr:row>
      <xdr:rowOff>154432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856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154432</xdr:rowOff>
    </xdr:from>
    <xdr:to>
      <xdr:col>11</xdr:col>
      <xdr:colOff>9525</xdr:colOff>
      <xdr:row>80</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870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44196</xdr:rowOff>
    </xdr:from>
    <xdr:to>
      <xdr:col>20</xdr:col>
      <xdr:colOff>38100</xdr:colOff>
      <xdr:row>80</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130573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89915</xdr:rowOff>
    </xdr:from>
    <xdr:to>
      <xdr:col>15</xdr:col>
      <xdr:colOff>149225</xdr:colOff>
      <xdr:row>81</xdr:row>
      <xdr:rowOff>20065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4842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103632</xdr:rowOff>
    </xdr:from>
    <xdr:to>
      <xdr:col>11</xdr:col>
      <xdr:colOff>60325</xdr:colOff>
      <xdr:row>81</xdr:row>
      <xdr:rowOff>33782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18559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117348</xdr:rowOff>
    </xdr:from>
    <xdr:to>
      <xdr:col>6</xdr:col>
      <xdr:colOff>171450</xdr:colOff>
      <xdr:row>81</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32275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人件費及び物件費における経常経費の抑制により、公債費以外全体では、類似団体と比較して低い比率で推移して</a:t>
          </a:r>
          <a:r>
            <a:rPr kumimoji="1" lang="ja-JP" altLang="en-US" sz="1100" b="0">
              <a:solidFill>
                <a:schemeClr val="dk1"/>
              </a:solidFill>
              <a:effectLst/>
              <a:latin typeface="+mn-lt"/>
              <a:ea typeface="+mn-ea"/>
              <a:cs typeface="+mn-cs"/>
            </a:rPr>
            <a:t>いるが</a:t>
          </a:r>
          <a:r>
            <a:rPr kumimoji="1" lang="ja-JP" altLang="ja-JP" sz="1100" b="0">
              <a:solidFill>
                <a:schemeClr val="dk1"/>
              </a:solidFill>
              <a:effectLst/>
              <a:latin typeface="+mn-lt"/>
              <a:ea typeface="+mn-ea"/>
              <a:cs typeface="+mn-cs"/>
            </a:rPr>
            <a:t>、対前年比は</a:t>
          </a:r>
          <a:r>
            <a:rPr kumimoji="1" lang="en-US" altLang="ja-JP" sz="1100" b="0">
              <a:solidFill>
                <a:schemeClr val="dk1"/>
              </a:solidFill>
              <a:effectLst/>
              <a:latin typeface="+mn-lt"/>
              <a:ea typeface="+mn-ea"/>
              <a:cs typeface="+mn-cs"/>
            </a:rPr>
            <a:t>2.7</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悪化</a:t>
          </a:r>
          <a:r>
            <a:rPr kumimoji="1" lang="ja-JP" altLang="ja-JP" sz="1100" b="0">
              <a:solidFill>
                <a:schemeClr val="dk1"/>
              </a:solidFill>
              <a:effectLst/>
              <a:latin typeface="+mn-lt"/>
              <a:ea typeface="+mn-ea"/>
              <a:cs typeface="+mn-cs"/>
            </a:rPr>
            <a:t>した。</a:t>
          </a:r>
          <a:endParaRPr lang="ja-JP" altLang="ja-JP" sz="1400">
            <a:effectLst/>
          </a:endParaRPr>
        </a:p>
        <a:p>
          <a:r>
            <a:rPr kumimoji="1" lang="ja-JP" altLang="ja-JP" sz="1100" b="0">
              <a:solidFill>
                <a:schemeClr val="dk1"/>
              </a:solidFill>
              <a:effectLst/>
              <a:latin typeface="+mn-lt"/>
              <a:ea typeface="+mn-ea"/>
              <a:cs typeface="+mn-cs"/>
            </a:rPr>
            <a:t>　電気代等のエネルギー価格や物価高騰等の影響を受けた物件費や補助費（繰出金）などの増額や普通交付税と臨時財政対策債の減による分母の減が影響している。　今後も比率の増加傾向が続けば経常収支比率全体を押し上げる可能性があるため注視していきたい。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129286</xdr:rowOff>
    </xdr:from>
    <xdr:to>
      <xdr:col>82</xdr:col>
      <xdr:colOff>107950</xdr:colOff>
      <xdr:row>74</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64513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28702</xdr:rowOff>
    </xdr:from>
    <xdr:to>
      <xdr:col>78</xdr:col>
      <xdr:colOff>69850</xdr:colOff>
      <xdr:row>73</xdr:row>
      <xdr:rowOff>129286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445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28702</xdr:rowOff>
    </xdr:from>
    <xdr:to>
      <xdr:col>73</xdr:col>
      <xdr:colOff>180975</xdr:colOff>
      <xdr:row>73</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5445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108712</xdr:rowOff>
    </xdr:from>
    <xdr:to>
      <xdr:col>69</xdr:col>
      <xdr:colOff>92075</xdr:colOff>
      <xdr:row>73</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4531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110507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78486</xdr:rowOff>
    </xdr:from>
    <xdr:to>
      <xdr:col>78</xdr:col>
      <xdr:colOff>120650</xdr:colOff>
      <xdr:row>74</xdr:row>
      <xdr:rowOff>8636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18813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6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149352</xdr:rowOff>
    </xdr:from>
    <xdr:to>
      <xdr:col>74</xdr:col>
      <xdr:colOff>31750</xdr:colOff>
      <xdr:row>73</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89679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69342</xdr:rowOff>
    </xdr:from>
    <xdr:to>
      <xdr:col>69</xdr:col>
      <xdr:colOff>142875</xdr:colOff>
      <xdr:row>73</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9669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57912</xdr:rowOff>
    </xdr:from>
    <xdr:to>
      <xdr:col>65</xdr:col>
      <xdr:colOff>53975</xdr:colOff>
      <xdr:row>72</xdr:row>
      <xdr:rowOff>159512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4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169689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17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118265</xdr:rowOff>
    </xdr:from>
    <xdr:to>
      <xdr:col>29</xdr:col>
      <xdr:colOff>127000</xdr:colOff>
      <xdr:row>17</xdr:row>
      <xdr:rowOff>7956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9090"/>
          <a:ext cx="647700" cy="6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7956</xdr:rowOff>
    </xdr:from>
    <xdr:to>
      <xdr:col>26</xdr:col>
      <xdr:colOff>50800</xdr:colOff>
      <xdr:row>17</xdr:row>
      <xdr:rowOff>25499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0231"/>
          <a:ext cx="698500" cy="17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25499</xdr:rowOff>
    </xdr:from>
    <xdr:to>
      <xdr:col>22</xdr:col>
      <xdr:colOff>114300</xdr:colOff>
      <xdr:row>17</xdr:row>
      <xdr:rowOff>82277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7774"/>
          <a:ext cx="698500" cy="56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82277</xdr:rowOff>
    </xdr:from>
    <xdr:to>
      <xdr:col>18</xdr:col>
      <xdr:colOff>177800</xdr:colOff>
      <xdr:row>17</xdr:row>
      <xdr:rowOff>106476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4552"/>
          <a:ext cx="698500" cy="2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51333</xdr:rowOff>
    </xdr:from>
    <xdr:to>
      <xdr:col>19</xdr:col>
      <xdr:colOff>38100</xdr:colOff>
      <xdr:row>17</xdr:row>
      <xdr:rowOff>152933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66890</xdr:rowOff>
    </xdr:from>
    <xdr:to>
      <xdr:col>15</xdr:col>
      <xdr:colOff>101600</xdr:colOff>
      <xdr:row>17</xdr:row>
      <xdr:rowOff>168490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9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153267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67465</xdr:rowOff>
    </xdr:from>
    <xdr:to>
      <xdr:col>29</xdr:col>
      <xdr:colOff>177800</xdr:colOff>
      <xdr:row>16</xdr:row>
      <xdr:rowOff>169065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83992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128606</xdr:rowOff>
    </xdr:from>
    <xdr:to>
      <xdr:col>26</xdr:col>
      <xdr:colOff>101600</xdr:colOff>
      <xdr:row>17</xdr:row>
      <xdr:rowOff>58756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68933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146149</xdr:rowOff>
    </xdr:from>
    <xdr:to>
      <xdr:col>22</xdr:col>
      <xdr:colOff>165100</xdr:colOff>
      <xdr:row>17</xdr:row>
      <xdr:rowOff>76299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86476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31477</xdr:rowOff>
    </xdr:from>
    <xdr:to>
      <xdr:col>19</xdr:col>
      <xdr:colOff>38100</xdr:colOff>
      <xdr:row>17</xdr:row>
      <xdr:rowOff>133077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143254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55676</xdr:rowOff>
    </xdr:from>
    <xdr:to>
      <xdr:col>15</xdr:col>
      <xdr:colOff>101600</xdr:colOff>
      <xdr:row>17</xdr:row>
      <xdr:rowOff>157276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167453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40703</xdr:rowOff>
    </xdr:from>
    <xdr:to>
      <xdr:col>29</xdr:col>
      <xdr:colOff>127000</xdr:colOff>
      <xdr:row>38</xdr:row>
      <xdr:rowOff>16243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308153"/>
          <a:ext cx="0" cy="1175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331220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5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16243</xdr:rowOff>
    </xdr:from>
    <xdr:to>
      <xdr:col>30</xdr:col>
      <xdr:colOff>25400</xdr:colOff>
      <xdr:row>38</xdr:row>
      <xdr:rowOff>16243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83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127080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5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40703</xdr:rowOff>
    </xdr:from>
    <xdr:to>
      <xdr:col>30</xdr:col>
      <xdr:colOff>25400</xdr:colOff>
      <xdr:row>34</xdr:row>
      <xdr:rowOff>40703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308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272999</xdr:rowOff>
    </xdr:from>
    <xdr:to>
      <xdr:col>29</xdr:col>
      <xdr:colOff>127000</xdr:colOff>
      <xdr:row>34</xdr:row>
      <xdr:rowOff>70212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197549"/>
          <a:ext cx="647700" cy="14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315377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2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400</xdr:rowOff>
    </xdr:from>
    <xdr:to>
      <xdr:col>29</xdr:col>
      <xdr:colOff>177800</xdr:colOff>
      <xdr:row>36</xdr:row>
      <xdr:rowOff>102000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53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123666</xdr:rowOff>
    </xdr:from>
    <xdr:to>
      <xdr:col>26</xdr:col>
      <xdr:colOff>50800</xdr:colOff>
      <xdr:row>33</xdr:row>
      <xdr:rowOff>272999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048216"/>
          <a:ext cx="698500" cy="149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339661</xdr:rowOff>
    </xdr:from>
    <xdr:to>
      <xdr:col>26</xdr:col>
      <xdr:colOff>101600</xdr:colOff>
      <xdr:row>36</xdr:row>
      <xdr:rowOff>98361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83138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36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123666</xdr:rowOff>
    </xdr:from>
    <xdr:to>
      <xdr:col>22</xdr:col>
      <xdr:colOff>114300</xdr:colOff>
      <xdr:row>34</xdr:row>
      <xdr:rowOff>106731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048216"/>
          <a:ext cx="698500" cy="32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30823</xdr:rowOff>
    </xdr:from>
    <xdr:to>
      <xdr:col>22</xdr:col>
      <xdr:colOff>165100</xdr:colOff>
      <xdr:row>36</xdr:row>
      <xdr:rowOff>132423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117200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106731</xdr:rowOff>
    </xdr:from>
    <xdr:to>
      <xdr:col>18</xdr:col>
      <xdr:colOff>177800</xdr:colOff>
      <xdr:row>34</xdr:row>
      <xdr:rowOff>324853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374181"/>
          <a:ext cx="698500" cy="2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19412</xdr:rowOff>
    </xdr:from>
    <xdr:to>
      <xdr:col>29</xdr:col>
      <xdr:colOff>177800</xdr:colOff>
      <xdr:row>34</xdr:row>
      <xdr:rowOff>121012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8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279481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0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222199</xdr:rowOff>
    </xdr:from>
    <xdr:to>
      <xdr:col>26</xdr:col>
      <xdr:colOff>101600</xdr:colOff>
      <xdr:row>33</xdr:row>
      <xdr:rowOff>323799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14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162526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591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72866</xdr:rowOff>
    </xdr:from>
    <xdr:to>
      <xdr:col>22</xdr:col>
      <xdr:colOff>165100</xdr:colOff>
      <xdr:row>33</xdr:row>
      <xdr:rowOff>174466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599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13193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7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55931</xdr:rowOff>
    </xdr:from>
    <xdr:to>
      <xdr:col>19</xdr:col>
      <xdr:colOff>38100</xdr:colOff>
      <xdr:row>34</xdr:row>
      <xdr:rowOff>157531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167708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274053</xdr:rowOff>
    </xdr:from>
    <xdr:to>
      <xdr:col>15</xdr:col>
      <xdr:colOff>101600</xdr:colOff>
      <xdr:row>35</xdr:row>
      <xdr:rowOff>32753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4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42930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1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
11,224
368.01
17,517,012
17,055,411
320,518
7,508,661
17,238,397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34976</xdr:rowOff>
    </xdr:from>
    <xdr:to>
      <xdr:col>24</xdr:col>
      <xdr:colOff>63500</xdr:colOff>
      <xdr:row>34</xdr:row>
      <xdr:rowOff>141935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4276"/>
          <a:ext cx="838200" cy="10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141935</xdr:rowOff>
    </xdr:from>
    <xdr:to>
      <xdr:col>19</xdr:col>
      <xdr:colOff>177800</xdr:colOff>
      <xdr:row>34</xdr:row>
      <xdr:rowOff>166446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1235"/>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166446</xdr:rowOff>
    </xdr:from>
    <xdr:to>
      <xdr:col>15</xdr:col>
      <xdr:colOff>50800</xdr:colOff>
      <xdr:row>35</xdr:row>
      <xdr:rowOff>72466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5746"/>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72466</xdr:rowOff>
    </xdr:from>
    <xdr:to>
      <xdr:col>10</xdr:col>
      <xdr:colOff>114300</xdr:colOff>
      <xdr:row>36</xdr:row>
      <xdr:rowOff>21565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3216"/>
          <a:ext cx="8890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155626</xdr:rowOff>
    </xdr:from>
    <xdr:to>
      <xdr:col>24</xdr:col>
      <xdr:colOff>114300</xdr:colOff>
      <xdr:row>34</xdr:row>
      <xdr:rowOff>85776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91135</xdr:rowOff>
    </xdr:from>
    <xdr:to>
      <xdr:col>20</xdr:col>
      <xdr:colOff>38100</xdr:colOff>
      <xdr:row>35</xdr:row>
      <xdr:rowOff>21285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37812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115646</xdr:rowOff>
    </xdr:from>
    <xdr:to>
      <xdr:col>15</xdr:col>
      <xdr:colOff>101600</xdr:colOff>
      <xdr:row>35</xdr:row>
      <xdr:rowOff>45796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62323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2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21666</xdr:rowOff>
    </xdr:from>
    <xdr:to>
      <xdr:col>10</xdr:col>
      <xdr:colOff>165100</xdr:colOff>
      <xdr:row>35</xdr:row>
      <xdr:rowOff>123266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114393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142215</xdr:rowOff>
    </xdr:from>
    <xdr:to>
      <xdr:col>6</xdr:col>
      <xdr:colOff>38100</xdr:colOff>
      <xdr:row>36</xdr:row>
      <xdr:rowOff>72365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88892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1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57194</xdr:rowOff>
    </xdr:from>
    <xdr:to>
      <xdr:col>24</xdr:col>
      <xdr:colOff>63500</xdr:colOff>
      <xdr:row>56</xdr:row>
      <xdr:rowOff>73128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58394"/>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73128</xdr:rowOff>
    </xdr:from>
    <xdr:to>
      <xdr:col>19</xdr:col>
      <xdr:colOff>177800</xdr:colOff>
      <xdr:row>56</xdr:row>
      <xdr:rowOff>106424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4328"/>
          <a:ext cx="889000" cy="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80538</xdr:rowOff>
    </xdr:from>
    <xdr:to>
      <xdr:col>15</xdr:col>
      <xdr:colOff>50800</xdr:colOff>
      <xdr:row>56</xdr:row>
      <xdr:rowOff>106424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81738"/>
          <a:ext cx="8890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80538</xdr:rowOff>
    </xdr:from>
    <xdr:to>
      <xdr:col>10</xdr:col>
      <xdr:colOff>114300</xdr:colOff>
      <xdr:row>56</xdr:row>
      <xdr:rowOff>135090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81738"/>
          <a:ext cx="8890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63297</xdr:rowOff>
    </xdr:from>
    <xdr:to>
      <xdr:col>10</xdr:col>
      <xdr:colOff>165100</xdr:colOff>
      <xdr:row>56</xdr:row>
      <xdr:rowOff>164897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156024</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5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75287</xdr:rowOff>
    </xdr:from>
    <xdr:to>
      <xdr:col>6</xdr:col>
      <xdr:colOff>38100</xdr:colOff>
      <xdr:row>57</xdr:row>
      <xdr:rowOff>5437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21964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5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6394</xdr:rowOff>
    </xdr:from>
    <xdr:to>
      <xdr:col>24</xdr:col>
      <xdr:colOff>114300</xdr:colOff>
      <xdr:row>56</xdr:row>
      <xdr:rowOff>107994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29271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22328</xdr:rowOff>
    </xdr:from>
    <xdr:to>
      <xdr:col>20</xdr:col>
      <xdr:colOff>38100</xdr:colOff>
      <xdr:row>56</xdr:row>
      <xdr:rowOff>123928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140455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9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55624</xdr:rowOff>
    </xdr:from>
    <xdr:to>
      <xdr:col>15</xdr:col>
      <xdr:colOff>101600</xdr:colOff>
      <xdr:row>56</xdr:row>
      <xdr:rowOff>157224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3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29738</xdr:rowOff>
    </xdr:from>
    <xdr:to>
      <xdr:col>10</xdr:col>
      <xdr:colOff>165100</xdr:colOff>
      <xdr:row>56</xdr:row>
      <xdr:rowOff>131338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147865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0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84290</xdr:rowOff>
    </xdr:from>
    <xdr:to>
      <xdr:col>6</xdr:col>
      <xdr:colOff>38100</xdr:colOff>
      <xdr:row>57</xdr:row>
      <xdr:rowOff>14440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5567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113220</xdr:rowOff>
    </xdr:from>
    <xdr:to>
      <xdr:col>24</xdr:col>
      <xdr:colOff>63500</xdr:colOff>
      <xdr:row>72</xdr:row>
      <xdr:rowOff>63233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114720"/>
          <a:ext cx="838200" cy="2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113220</xdr:rowOff>
    </xdr:from>
    <xdr:to>
      <xdr:col>19</xdr:col>
      <xdr:colOff>177800</xdr:colOff>
      <xdr:row>71</xdr:row>
      <xdr:rowOff>59195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114720"/>
          <a:ext cx="889000" cy="1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59195</xdr:rowOff>
    </xdr:from>
    <xdr:to>
      <xdr:col>15</xdr:col>
      <xdr:colOff>50800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232145"/>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73178</xdr:rowOff>
    </xdr:from>
    <xdr:to>
      <xdr:col>10</xdr:col>
      <xdr:colOff>114300</xdr:colOff>
      <xdr:row>75</xdr:row>
      <xdr:rowOff>133947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246128"/>
          <a:ext cx="889000" cy="7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165053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54639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12433</xdr:rowOff>
    </xdr:from>
    <xdr:to>
      <xdr:col>24</xdr:col>
      <xdr:colOff>114300</xdr:colOff>
      <xdr:row>72</xdr:row>
      <xdr:rowOff>114033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3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35310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62420</xdr:rowOff>
    </xdr:from>
    <xdr:to>
      <xdr:col>20</xdr:col>
      <xdr:colOff>38100</xdr:colOff>
      <xdr:row>70</xdr:row>
      <xdr:rowOff>164020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0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9097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18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8395</xdr:rowOff>
    </xdr:from>
    <xdr:to>
      <xdr:col>15</xdr:col>
      <xdr:colOff>101600</xdr:colOff>
      <xdr:row>71</xdr:row>
      <xdr:rowOff>109995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1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126522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1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22378</xdr:rowOff>
    </xdr:from>
    <xdr:to>
      <xdr:col>10</xdr:col>
      <xdr:colOff>165100</xdr:colOff>
      <xdr:row>71</xdr:row>
      <xdr:rowOff>123978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1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140505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19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83147</xdr:rowOff>
    </xdr:from>
    <xdr:to>
      <xdr:col>6</xdr:col>
      <xdr:colOff>38100</xdr:colOff>
      <xdr:row>76</xdr:row>
      <xdr:rowOff>13297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29824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31996</xdr:rowOff>
    </xdr:from>
    <xdr:to>
      <xdr:col>24</xdr:col>
      <xdr:colOff>63500</xdr:colOff>
      <xdr:row>92</xdr:row>
      <xdr:rowOff>63266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633946"/>
          <a:ext cx="838200" cy="20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36830</xdr:rowOff>
    </xdr:from>
    <xdr:to>
      <xdr:col>19</xdr:col>
      <xdr:colOff>177800</xdr:colOff>
      <xdr:row>92</xdr:row>
      <xdr:rowOff>63266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638780"/>
          <a:ext cx="889000" cy="1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36830</xdr:rowOff>
    </xdr:from>
    <xdr:to>
      <xdr:col>15</xdr:col>
      <xdr:colOff>50800</xdr:colOff>
      <xdr:row>93</xdr:row>
      <xdr:rowOff>96185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638780"/>
          <a:ext cx="889000" cy="40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39460</xdr:rowOff>
    </xdr:from>
    <xdr:to>
      <xdr:col>10</xdr:col>
      <xdr:colOff>114300</xdr:colOff>
      <xdr:row>93</xdr:row>
      <xdr:rowOff>96185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5984310"/>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61957</xdr:rowOff>
    </xdr:from>
    <xdr:to>
      <xdr:col>10</xdr:col>
      <xdr:colOff>165100</xdr:colOff>
      <xdr:row>95</xdr:row>
      <xdr:rowOff>163557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154684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90697</xdr:rowOff>
    </xdr:from>
    <xdr:to>
      <xdr:col>6</xdr:col>
      <xdr:colOff>38100</xdr:colOff>
      <xdr:row>96</xdr:row>
      <xdr:rowOff>20847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11974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152646</xdr:rowOff>
    </xdr:from>
    <xdr:to>
      <xdr:col>24</xdr:col>
      <xdr:colOff>114300</xdr:colOff>
      <xdr:row>91</xdr:row>
      <xdr:rowOff>82796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5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4073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4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12466</xdr:rowOff>
    </xdr:from>
    <xdr:to>
      <xdr:col>20</xdr:col>
      <xdr:colOff>38100</xdr:colOff>
      <xdr:row>92</xdr:row>
      <xdr:rowOff>114066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130593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6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157480</xdr:rowOff>
    </xdr:from>
    <xdr:to>
      <xdr:col>15</xdr:col>
      <xdr:colOff>101600</xdr:colOff>
      <xdr:row>91</xdr:row>
      <xdr:rowOff>87630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104157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36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45385</xdr:rowOff>
    </xdr:from>
    <xdr:to>
      <xdr:col>10</xdr:col>
      <xdr:colOff>165100</xdr:colOff>
      <xdr:row>93</xdr:row>
      <xdr:rowOff>146985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163512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76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160110</xdr:rowOff>
    </xdr:from>
    <xdr:to>
      <xdr:col>6</xdr:col>
      <xdr:colOff>38100</xdr:colOff>
      <xdr:row>93</xdr:row>
      <xdr:rowOff>90260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59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106787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70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51087</xdr:rowOff>
    </xdr:from>
    <xdr:to>
      <xdr:col>55</xdr:col>
      <xdr:colOff>0</xdr:colOff>
      <xdr:row>32</xdr:row>
      <xdr:rowOff>119183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366037"/>
          <a:ext cx="838200" cy="2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119183</xdr:rowOff>
    </xdr:from>
    <xdr:to>
      <xdr:col>50</xdr:col>
      <xdr:colOff>114300</xdr:colOff>
      <xdr:row>33</xdr:row>
      <xdr:rowOff>34403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05583"/>
          <a:ext cx="889000" cy="8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43665</xdr:rowOff>
    </xdr:from>
    <xdr:to>
      <xdr:col>45</xdr:col>
      <xdr:colOff>177800</xdr:colOff>
      <xdr:row>33</xdr:row>
      <xdr:rowOff>34403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58615"/>
          <a:ext cx="889000" cy="33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43665</xdr:rowOff>
    </xdr:from>
    <xdr:to>
      <xdr:col>41</xdr:col>
      <xdr:colOff>50800</xdr:colOff>
      <xdr:row>34</xdr:row>
      <xdr:rowOff>1839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58615"/>
          <a:ext cx="889000" cy="4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287</xdr:rowOff>
    </xdr:from>
    <xdr:to>
      <xdr:col>55</xdr:col>
      <xdr:colOff>50800</xdr:colOff>
      <xdr:row>31</xdr:row>
      <xdr:rowOff>101887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3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124764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26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68383</xdr:rowOff>
    </xdr:from>
    <xdr:to>
      <xdr:col>50</xdr:col>
      <xdr:colOff>165100</xdr:colOff>
      <xdr:row>32</xdr:row>
      <xdr:rowOff>169983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15060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3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155053</xdr:rowOff>
    </xdr:from>
    <xdr:to>
      <xdr:col>46</xdr:col>
      <xdr:colOff>38100</xdr:colOff>
      <xdr:row>33</xdr:row>
      <xdr:rowOff>85203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101730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1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164315</xdr:rowOff>
    </xdr:from>
    <xdr:to>
      <xdr:col>41</xdr:col>
      <xdr:colOff>101600</xdr:colOff>
      <xdr:row>31</xdr:row>
      <xdr:rowOff>94465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110992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08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122489</xdr:rowOff>
    </xdr:from>
    <xdr:to>
      <xdr:col>36</xdr:col>
      <xdr:colOff>165100</xdr:colOff>
      <xdr:row>34</xdr:row>
      <xdr:rowOff>52639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7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69166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55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117800</xdr:rowOff>
    </xdr:from>
    <xdr:to>
      <xdr:col>55</xdr:col>
      <xdr:colOff>0</xdr:colOff>
      <xdr:row>55</xdr:row>
      <xdr:rowOff>141403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76100"/>
          <a:ext cx="838200" cy="19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141403</xdr:rowOff>
    </xdr:from>
    <xdr:to>
      <xdr:col>50</xdr:col>
      <xdr:colOff>114300</xdr:colOff>
      <xdr:row>56</xdr:row>
      <xdr:rowOff>58139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71153"/>
          <a:ext cx="889000" cy="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36799</xdr:rowOff>
    </xdr:from>
    <xdr:to>
      <xdr:col>45</xdr:col>
      <xdr:colOff>177800</xdr:colOff>
      <xdr:row>56</xdr:row>
      <xdr:rowOff>58139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37999"/>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102095</xdr:rowOff>
    </xdr:from>
    <xdr:to>
      <xdr:col>41</xdr:col>
      <xdr:colOff>50800</xdr:colOff>
      <xdr:row>56</xdr:row>
      <xdr:rowOff>36799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31845"/>
          <a:ext cx="889000" cy="10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67000</xdr:rowOff>
    </xdr:from>
    <xdr:to>
      <xdr:col>55</xdr:col>
      <xdr:colOff>50800</xdr:colOff>
      <xdr:row>54</xdr:row>
      <xdr:rowOff>168600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89877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7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90603</xdr:rowOff>
    </xdr:from>
    <xdr:to>
      <xdr:col>50</xdr:col>
      <xdr:colOff>165100</xdr:colOff>
      <xdr:row>56</xdr:row>
      <xdr:rowOff>20753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37280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7339</xdr:rowOff>
    </xdr:from>
    <xdr:to>
      <xdr:col>46</xdr:col>
      <xdr:colOff>38100</xdr:colOff>
      <xdr:row>56</xdr:row>
      <xdr:rowOff>108939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125466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8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157449</xdr:rowOff>
    </xdr:from>
    <xdr:to>
      <xdr:col>41</xdr:col>
      <xdr:colOff>101600</xdr:colOff>
      <xdr:row>56</xdr:row>
      <xdr:rowOff>87599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104126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6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51295</xdr:rowOff>
    </xdr:from>
    <xdr:to>
      <xdr:col>36</xdr:col>
      <xdr:colOff>165100</xdr:colOff>
      <xdr:row>55</xdr:row>
      <xdr:rowOff>152895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169422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148124</xdr:rowOff>
    </xdr:from>
    <xdr:to>
      <xdr:col>55</xdr:col>
      <xdr:colOff>0</xdr:colOff>
      <xdr:row>77</xdr:row>
      <xdr:rowOff>42562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78324"/>
          <a:ext cx="838200" cy="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42562</xdr:rowOff>
    </xdr:from>
    <xdr:to>
      <xdr:col>50</xdr:col>
      <xdr:colOff>114300</xdr:colOff>
      <xdr:row>78</xdr:row>
      <xdr:rowOff>15010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44212"/>
          <a:ext cx="889000" cy="1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16456</xdr:rowOff>
    </xdr:from>
    <xdr:to>
      <xdr:col>45</xdr:col>
      <xdr:colOff>177800</xdr:colOff>
      <xdr:row>78</xdr:row>
      <xdr:rowOff>15010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18106"/>
          <a:ext cx="889000" cy="1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16456</xdr:rowOff>
    </xdr:from>
    <xdr:to>
      <xdr:col>41</xdr:col>
      <xdr:colOff>50800</xdr:colOff>
      <xdr:row>77</xdr:row>
      <xdr:rowOff>161514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18106"/>
          <a:ext cx="889000" cy="1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97324</xdr:rowOff>
    </xdr:from>
    <xdr:to>
      <xdr:col>55</xdr:col>
      <xdr:colOff>50800</xdr:colOff>
      <xdr:row>77</xdr:row>
      <xdr:rowOff>27474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120201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163212</xdr:rowOff>
    </xdr:from>
    <xdr:to>
      <xdr:col>50</xdr:col>
      <xdr:colOff>165100</xdr:colOff>
      <xdr:row>77</xdr:row>
      <xdr:rowOff>93362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84489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8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135660</xdr:rowOff>
    </xdr:from>
    <xdr:to>
      <xdr:col>46</xdr:col>
      <xdr:colOff>38100</xdr:colOff>
      <xdr:row>78</xdr:row>
      <xdr:rowOff>65810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56937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137106</xdr:rowOff>
    </xdr:from>
    <xdr:to>
      <xdr:col>41</xdr:col>
      <xdr:colOff>101600</xdr:colOff>
      <xdr:row>77</xdr:row>
      <xdr:rowOff>67256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83783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110714</xdr:rowOff>
    </xdr:from>
    <xdr:to>
      <xdr:col>36</xdr:col>
      <xdr:colOff>165100</xdr:colOff>
      <xdr:row>78</xdr:row>
      <xdr:rowOff>40864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31991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0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56162</xdr:rowOff>
    </xdr:from>
    <xdr:to>
      <xdr:col>55</xdr:col>
      <xdr:colOff>0</xdr:colOff>
      <xdr:row>93</xdr:row>
      <xdr:rowOff>151358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829562"/>
          <a:ext cx="838200" cy="2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121777</xdr:rowOff>
    </xdr:from>
    <xdr:to>
      <xdr:col>50</xdr:col>
      <xdr:colOff>114300</xdr:colOff>
      <xdr:row>93</xdr:row>
      <xdr:rowOff>151358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066627"/>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121777</xdr:rowOff>
    </xdr:from>
    <xdr:to>
      <xdr:col>45</xdr:col>
      <xdr:colOff>177800</xdr:colOff>
      <xdr:row>94</xdr:row>
      <xdr:rowOff>140767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066627"/>
          <a:ext cx="889000" cy="19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148631</xdr:rowOff>
    </xdr:from>
    <xdr:to>
      <xdr:col>41</xdr:col>
      <xdr:colOff>50800</xdr:colOff>
      <xdr:row>94</xdr:row>
      <xdr:rowOff>140767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5922031"/>
          <a:ext cx="889000" cy="3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127876</xdr:rowOff>
    </xdr:from>
    <xdr:to>
      <xdr:col>41</xdr:col>
      <xdr:colOff>101600</xdr:colOff>
      <xdr:row>96</xdr:row>
      <xdr:rowOff>58026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49153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131969</xdr:rowOff>
    </xdr:from>
    <xdr:to>
      <xdr:col>36</xdr:col>
      <xdr:colOff>165100</xdr:colOff>
      <xdr:row>96</xdr:row>
      <xdr:rowOff>62119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53246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5362</xdr:rowOff>
    </xdr:from>
    <xdr:to>
      <xdr:col>55</xdr:col>
      <xdr:colOff>50800</xdr:colOff>
      <xdr:row>92</xdr:row>
      <xdr:rowOff>106962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7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28239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63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100558</xdr:rowOff>
    </xdr:from>
    <xdr:to>
      <xdr:col>50</xdr:col>
      <xdr:colOff>165100</xdr:colOff>
      <xdr:row>94</xdr:row>
      <xdr:rowOff>30708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47235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82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70977</xdr:rowOff>
    </xdr:from>
    <xdr:to>
      <xdr:col>46</xdr:col>
      <xdr:colOff>38100</xdr:colOff>
      <xdr:row>94</xdr:row>
      <xdr:rowOff>1127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0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17654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7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89967</xdr:rowOff>
    </xdr:from>
    <xdr:to>
      <xdr:col>41</xdr:col>
      <xdr:colOff>101600</xdr:colOff>
      <xdr:row>95</xdr:row>
      <xdr:rowOff>20117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2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9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97831</xdr:rowOff>
    </xdr:from>
    <xdr:to>
      <xdr:col>36</xdr:col>
      <xdr:colOff>165100</xdr:colOff>
      <xdr:row>93</xdr:row>
      <xdr:rowOff>27981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8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44508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64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111637</xdr:rowOff>
    </xdr:from>
    <xdr:to>
      <xdr:col>85</xdr:col>
      <xdr:colOff>127000</xdr:colOff>
      <xdr:row>38</xdr:row>
      <xdr:rowOff>62465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55287"/>
          <a:ext cx="838200" cy="1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111637</xdr:rowOff>
    </xdr:from>
    <xdr:to>
      <xdr:col>81</xdr:col>
      <xdr:colOff>50800</xdr:colOff>
      <xdr:row>37</xdr:row>
      <xdr:rowOff>143234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55287"/>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143234</xdr:rowOff>
    </xdr:from>
    <xdr:to>
      <xdr:col>76</xdr:col>
      <xdr:colOff>114300</xdr:colOff>
      <xdr:row>38</xdr:row>
      <xdr:rowOff>110654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86884"/>
          <a:ext cx="889000" cy="1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138709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2805</xdr:rowOff>
    </xdr:from>
    <xdr:to>
      <xdr:col>71</xdr:col>
      <xdr:colOff>177800</xdr:colOff>
      <xdr:row>38</xdr:row>
      <xdr:rowOff>110654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17905"/>
          <a:ext cx="889000" cy="10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25363</xdr:rowOff>
    </xdr:from>
    <xdr:to>
      <xdr:col>72</xdr:col>
      <xdr:colOff>38100</xdr:colOff>
      <xdr:row>38</xdr:row>
      <xdr:rowOff>126963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143490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14015</xdr:rowOff>
    </xdr:from>
    <xdr:to>
      <xdr:col>67</xdr:col>
      <xdr:colOff>101600</xdr:colOff>
      <xdr:row>38</xdr:row>
      <xdr:rowOff>115615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106742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11665</xdr:rowOff>
    </xdr:from>
    <xdr:to>
      <xdr:col>85</xdr:col>
      <xdr:colOff>177800</xdr:colOff>
      <xdr:row>38</xdr:row>
      <xdr:rowOff>113265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142492</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60837</xdr:rowOff>
    </xdr:from>
    <xdr:to>
      <xdr:col>81</xdr:col>
      <xdr:colOff>101600</xdr:colOff>
      <xdr:row>37</xdr:row>
      <xdr:rowOff>162437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7514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92434</xdr:rowOff>
    </xdr:from>
    <xdr:to>
      <xdr:col>76</xdr:col>
      <xdr:colOff>165100</xdr:colOff>
      <xdr:row>38</xdr:row>
      <xdr:rowOff>22585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36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39111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59854</xdr:rowOff>
    </xdr:from>
    <xdr:to>
      <xdr:col>72</xdr:col>
      <xdr:colOff>38100</xdr:colOff>
      <xdr:row>38</xdr:row>
      <xdr:rowOff>161454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152581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123455</xdr:rowOff>
    </xdr:from>
    <xdr:to>
      <xdr:col>67</xdr:col>
      <xdr:colOff>101600</xdr:colOff>
      <xdr:row>38</xdr:row>
      <xdr:rowOff>53605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70132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151395</xdr:rowOff>
    </xdr:from>
    <xdr:to>
      <xdr:col>85</xdr:col>
      <xdr:colOff>127000</xdr:colOff>
      <xdr:row>73</xdr:row>
      <xdr:rowOff>41690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324345"/>
          <a:ext cx="838200" cy="23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6052</xdr:rowOff>
    </xdr:from>
    <xdr:to>
      <xdr:col>81</xdr:col>
      <xdr:colOff>50800</xdr:colOff>
      <xdr:row>73</xdr:row>
      <xdr:rowOff>41690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521902"/>
          <a:ext cx="8890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6052</xdr:rowOff>
    </xdr:from>
    <xdr:to>
      <xdr:col>76</xdr:col>
      <xdr:colOff>114300</xdr:colOff>
      <xdr:row>73</xdr:row>
      <xdr:rowOff>59165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521902"/>
          <a:ext cx="889000" cy="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50381</xdr:rowOff>
    </xdr:from>
    <xdr:to>
      <xdr:col>71</xdr:col>
      <xdr:colOff>177800</xdr:colOff>
      <xdr:row>73</xdr:row>
      <xdr:rowOff>59165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566231"/>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63508</xdr:rowOff>
    </xdr:from>
    <xdr:to>
      <xdr:col>72</xdr:col>
      <xdr:colOff>38100</xdr:colOff>
      <xdr:row>76</xdr:row>
      <xdr:rowOff>165108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9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156235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1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39083</xdr:rowOff>
    </xdr:from>
    <xdr:to>
      <xdr:col>67</xdr:col>
      <xdr:colOff>101600</xdr:colOff>
      <xdr:row>76</xdr:row>
      <xdr:rowOff>140683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131810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100595</xdr:rowOff>
    </xdr:from>
    <xdr:to>
      <xdr:col>85</xdr:col>
      <xdr:colOff>177800</xdr:colOff>
      <xdr:row>72</xdr:row>
      <xdr:rowOff>30745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2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53622</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22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162340</xdr:rowOff>
    </xdr:from>
    <xdr:to>
      <xdr:col>81</xdr:col>
      <xdr:colOff>101600</xdr:colOff>
      <xdr:row>73</xdr:row>
      <xdr:rowOff>92490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109017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2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126702</xdr:rowOff>
    </xdr:from>
    <xdr:to>
      <xdr:col>76</xdr:col>
      <xdr:colOff>165100</xdr:colOff>
      <xdr:row>73</xdr:row>
      <xdr:rowOff>56852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4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73379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24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8365</xdr:rowOff>
    </xdr:from>
    <xdr:to>
      <xdr:col>72</xdr:col>
      <xdr:colOff>38100</xdr:colOff>
      <xdr:row>73</xdr:row>
      <xdr:rowOff>109965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5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126492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2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171031</xdr:rowOff>
    </xdr:from>
    <xdr:to>
      <xdr:col>67</xdr:col>
      <xdr:colOff>101600</xdr:colOff>
      <xdr:row>73</xdr:row>
      <xdr:rowOff>101181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5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117708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29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75262</xdr:rowOff>
    </xdr:from>
    <xdr:to>
      <xdr:col>85</xdr:col>
      <xdr:colOff>127000</xdr:colOff>
      <xdr:row>97</xdr:row>
      <xdr:rowOff>64564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534462"/>
          <a:ext cx="838200" cy="1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64564</xdr:rowOff>
    </xdr:from>
    <xdr:to>
      <xdr:col>81</xdr:col>
      <xdr:colOff>50800</xdr:colOff>
      <xdr:row>97</xdr:row>
      <xdr:rowOff>129564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695214"/>
          <a:ext cx="889000" cy="6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129564</xdr:rowOff>
    </xdr:from>
    <xdr:to>
      <xdr:col>76</xdr:col>
      <xdr:colOff>114300</xdr:colOff>
      <xdr:row>97</xdr:row>
      <xdr:rowOff>153338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6021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6897</xdr:rowOff>
    </xdr:from>
    <xdr:to>
      <xdr:col>71</xdr:col>
      <xdr:colOff>177800</xdr:colOff>
      <xdr:row>97</xdr:row>
      <xdr:rowOff>153338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637547"/>
          <a:ext cx="889000" cy="14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103814</xdr:rowOff>
    </xdr:from>
    <xdr:to>
      <xdr:col>72</xdr:col>
      <xdr:colOff>38100</xdr:colOff>
      <xdr:row>98</xdr:row>
      <xdr:rowOff>33964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25091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79536</xdr:rowOff>
    </xdr:from>
    <xdr:to>
      <xdr:col>67</xdr:col>
      <xdr:colOff>101600</xdr:colOff>
      <xdr:row>98</xdr:row>
      <xdr:rowOff>9686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1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24462</xdr:rowOff>
    </xdr:from>
    <xdr:to>
      <xdr:col>85</xdr:col>
      <xdr:colOff>177800</xdr:colOff>
      <xdr:row>96</xdr:row>
      <xdr:rowOff>126062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47339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3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13764</xdr:rowOff>
    </xdr:from>
    <xdr:to>
      <xdr:col>81</xdr:col>
      <xdr:colOff>101600</xdr:colOff>
      <xdr:row>97</xdr:row>
      <xdr:rowOff>115364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131891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78764</xdr:rowOff>
    </xdr:from>
    <xdr:to>
      <xdr:col>76</xdr:col>
      <xdr:colOff>165100</xdr:colOff>
      <xdr:row>98</xdr:row>
      <xdr:rowOff>8914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102538</xdr:rowOff>
    </xdr:from>
    <xdr:to>
      <xdr:col>72</xdr:col>
      <xdr:colOff>38100</xdr:colOff>
      <xdr:row>98</xdr:row>
      <xdr:rowOff>32688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3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49215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127547</xdr:rowOff>
    </xdr:from>
    <xdr:to>
      <xdr:col>67</xdr:col>
      <xdr:colOff>101600</xdr:colOff>
      <xdr:row>97</xdr:row>
      <xdr:rowOff>57697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74224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3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31038</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1758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115430</xdr:rowOff>
    </xdr:from>
    <xdr:to>
      <xdr:col>107</xdr:col>
      <xdr:colOff>50800</xdr:colOff>
      <xdr:row>39</xdr:row>
      <xdr:rowOff>31038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59080"/>
          <a:ext cx="889000" cy="25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52908</xdr:rowOff>
    </xdr:from>
    <xdr:to>
      <xdr:col>102</xdr:col>
      <xdr:colOff>114300</xdr:colOff>
      <xdr:row>37</xdr:row>
      <xdr:rowOff>115430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396558"/>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52477</xdr:rowOff>
    </xdr:from>
    <xdr:to>
      <xdr:col>102</xdr:col>
      <xdr:colOff>165100</xdr:colOff>
      <xdr:row>38</xdr:row>
      <xdr:rowOff>154077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145204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20007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7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151688</xdr:rowOff>
    </xdr:from>
    <xdr:to>
      <xdr:col>107</xdr:col>
      <xdr:colOff>101600</xdr:colOff>
      <xdr:row>39</xdr:row>
      <xdr:rowOff>81838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72965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7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64630</xdr:rowOff>
    </xdr:from>
    <xdr:to>
      <xdr:col>102</xdr:col>
      <xdr:colOff>165100</xdr:colOff>
      <xdr:row>37</xdr:row>
      <xdr:rowOff>166230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11307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8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2108</xdr:rowOff>
    </xdr:from>
    <xdr:to>
      <xdr:col>98</xdr:col>
      <xdr:colOff>38100</xdr:colOff>
      <xdr:row>37</xdr:row>
      <xdr:rowOff>103708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120235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2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104136</xdr:rowOff>
    </xdr:from>
    <xdr:to>
      <xdr:col>116</xdr:col>
      <xdr:colOff>63500</xdr:colOff>
      <xdr:row>51</xdr:row>
      <xdr:rowOff>147472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8848086"/>
          <a:ext cx="8382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81995</xdr:rowOff>
    </xdr:from>
    <xdr:to>
      <xdr:col>111</xdr:col>
      <xdr:colOff>177800</xdr:colOff>
      <xdr:row>51</xdr:row>
      <xdr:rowOff>104136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8825945"/>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61650</xdr:rowOff>
    </xdr:from>
    <xdr:to>
      <xdr:col>107</xdr:col>
      <xdr:colOff>50800</xdr:colOff>
      <xdr:row>51</xdr:row>
      <xdr:rowOff>81995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880560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142868</xdr:rowOff>
    </xdr:from>
    <xdr:to>
      <xdr:col>102</xdr:col>
      <xdr:colOff>114300</xdr:colOff>
      <xdr:row>51</xdr:row>
      <xdr:rowOff>61650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8715368"/>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63819</xdr:rowOff>
    </xdr:from>
    <xdr:to>
      <xdr:col>102</xdr:col>
      <xdr:colOff>165100</xdr:colOff>
      <xdr:row>58</xdr:row>
      <xdr:rowOff>165419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0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11960</xdr:rowOff>
    </xdr:from>
    <xdr:to>
      <xdr:col>98</xdr:col>
      <xdr:colOff>38100</xdr:colOff>
      <xdr:row>58</xdr:row>
      <xdr:rowOff>113560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104687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4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96672</xdr:rowOff>
    </xdr:from>
    <xdr:to>
      <xdr:col>116</xdr:col>
      <xdr:colOff>114300</xdr:colOff>
      <xdr:row>52</xdr:row>
      <xdr:rowOff>26822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119549</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69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53336</xdr:rowOff>
    </xdr:from>
    <xdr:to>
      <xdr:col>112</xdr:col>
      <xdr:colOff>38100</xdr:colOff>
      <xdr:row>51</xdr:row>
      <xdr:rowOff>154936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85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31195</xdr:rowOff>
    </xdr:from>
    <xdr:to>
      <xdr:col>107</xdr:col>
      <xdr:colOff>101600</xdr:colOff>
      <xdr:row>51</xdr:row>
      <xdr:rowOff>132795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8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149322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85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10850</xdr:rowOff>
    </xdr:from>
    <xdr:to>
      <xdr:col>102</xdr:col>
      <xdr:colOff>165100</xdr:colOff>
      <xdr:row>51</xdr:row>
      <xdr:rowOff>112450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87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128977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85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92068</xdr:rowOff>
    </xdr:from>
    <xdr:to>
      <xdr:col>98</xdr:col>
      <xdr:colOff>38100</xdr:colOff>
      <xdr:row>51</xdr:row>
      <xdr:rowOff>22218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86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38745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84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34261</xdr:rowOff>
    </xdr:from>
    <xdr:to>
      <xdr:col>116</xdr:col>
      <xdr:colOff>63500</xdr:colOff>
      <xdr:row>74</xdr:row>
      <xdr:rowOff>129391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21561"/>
          <a:ext cx="8382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102243</xdr:rowOff>
    </xdr:from>
    <xdr:to>
      <xdr:col>111</xdr:col>
      <xdr:colOff>177800</xdr:colOff>
      <xdr:row>74</xdr:row>
      <xdr:rowOff>129391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78954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102243</xdr:rowOff>
    </xdr:from>
    <xdr:to>
      <xdr:col>107</xdr:col>
      <xdr:colOff>50800</xdr:colOff>
      <xdr:row>75</xdr:row>
      <xdr:rowOff>7417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89543"/>
          <a:ext cx="8890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7417</xdr:rowOff>
    </xdr:from>
    <xdr:to>
      <xdr:col>102</xdr:col>
      <xdr:colOff>114300</xdr:colOff>
      <xdr:row>75</xdr:row>
      <xdr:rowOff>10421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66167"/>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124637</xdr:rowOff>
    </xdr:from>
    <xdr:to>
      <xdr:col>102</xdr:col>
      <xdr:colOff>165100</xdr:colOff>
      <xdr:row>77</xdr:row>
      <xdr:rowOff>54787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45914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117529</xdr:rowOff>
    </xdr:from>
    <xdr:to>
      <xdr:col>98</xdr:col>
      <xdr:colOff>38100</xdr:colOff>
      <xdr:row>77</xdr:row>
      <xdr:rowOff>47679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38806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154911</xdr:rowOff>
    </xdr:from>
    <xdr:to>
      <xdr:col>116</xdr:col>
      <xdr:colOff>114300</xdr:colOff>
      <xdr:row>74</xdr:row>
      <xdr:rowOff>85061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6338</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2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78591</xdr:rowOff>
    </xdr:from>
    <xdr:to>
      <xdr:col>112</xdr:col>
      <xdr:colOff>38100</xdr:colOff>
      <xdr:row>75</xdr:row>
      <xdr:rowOff>8741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25268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4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51443</xdr:rowOff>
    </xdr:from>
    <xdr:to>
      <xdr:col>107</xdr:col>
      <xdr:colOff>101600</xdr:colOff>
      <xdr:row>74</xdr:row>
      <xdr:rowOff>153043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169570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51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128067</xdr:rowOff>
    </xdr:from>
    <xdr:to>
      <xdr:col>102</xdr:col>
      <xdr:colOff>165100</xdr:colOff>
      <xdr:row>75</xdr:row>
      <xdr:rowOff>58217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74744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59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131071</xdr:rowOff>
    </xdr:from>
    <xdr:to>
      <xdr:col>98</xdr:col>
      <xdr:colOff>38100</xdr:colOff>
      <xdr:row>75</xdr:row>
      <xdr:rowOff>61221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77748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59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住民一人あたりの歳出決算額は</a:t>
          </a:r>
          <a:r>
            <a:rPr kumimoji="1" lang="en-US" altLang="ja-JP" sz="1100">
              <a:solidFill>
                <a:schemeClr val="dk1"/>
              </a:solidFill>
              <a:effectLst/>
              <a:latin typeface="+mn-lt"/>
              <a:ea typeface="+mn-ea"/>
              <a:cs typeface="+mn-cs"/>
            </a:rPr>
            <a:t>1,504</a:t>
          </a:r>
          <a:r>
            <a:rPr kumimoji="1" lang="ja-JP" altLang="ja-JP" sz="1100">
              <a:solidFill>
                <a:schemeClr val="dk1"/>
              </a:solidFill>
              <a:effectLst/>
              <a:latin typeface="+mn-lt"/>
              <a:ea typeface="+mn-ea"/>
              <a:cs typeface="+mn-cs"/>
            </a:rPr>
            <a:t>千円となり、昨年度より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％増加した。歳出決算総額が約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％増加し、人口が約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％減少したことが要因となっている。</a:t>
          </a:r>
          <a:endParaRPr lang="ja-JP" altLang="ja-JP" sz="1400">
            <a:effectLst/>
          </a:endParaRPr>
        </a:p>
        <a:p>
          <a:r>
            <a:rPr kumimoji="1" lang="ja-JP" altLang="ja-JP" sz="1100">
              <a:solidFill>
                <a:schemeClr val="dk1"/>
              </a:solidFill>
              <a:effectLst/>
              <a:latin typeface="+mn-lt"/>
              <a:ea typeface="+mn-ea"/>
              <a:cs typeface="+mn-cs"/>
            </a:rPr>
            <a:t>　性質別にみると、</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費が対前年比</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％減となったが、高止まりしている状況である。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主に三セク等を対象とする貸付金は、昨年度より減となっているが、類似団体の中では一番多い状況が続いており今後も計画的に縮小を図る必要がある。</a:t>
          </a:r>
          <a:endParaRPr lang="ja-JP" altLang="ja-JP" sz="1400">
            <a:effectLst/>
          </a:endParaRPr>
        </a:p>
        <a:p>
          <a:r>
            <a:rPr kumimoji="1" lang="ja-JP" altLang="ja-JP" sz="1100">
              <a:solidFill>
                <a:schemeClr val="dk1"/>
              </a:solidFill>
              <a:effectLst/>
              <a:latin typeface="+mn-lt"/>
              <a:ea typeface="+mn-ea"/>
              <a:cs typeface="+mn-cs"/>
            </a:rPr>
            <a:t>　同様に公債費も依然として多い状況が続いており、普通建設事業については事業計画のローリングを毎年実施し取捨選択を徹底するとともに、地方債の任意繰上償還を実施しながら公債費の抑制を進める。</a:t>
          </a:r>
          <a:endParaRPr lang="ja-JP" altLang="ja-JP" sz="1400">
            <a:effectLst/>
          </a:endParaRPr>
        </a:p>
        <a:p>
          <a:r>
            <a:rPr kumimoji="1" lang="ja-JP" altLang="ja-JP" sz="1100">
              <a:solidFill>
                <a:schemeClr val="dk1"/>
              </a:solidFill>
              <a:effectLst/>
              <a:latin typeface="+mn-lt"/>
              <a:ea typeface="+mn-ea"/>
              <a:cs typeface="+mn-cs"/>
            </a:rPr>
            <a:t>　また、補助費等についても、公営企業法適用事業への繰出金において基準外繰出金の見直し等を積極的に実施し適正化を図る。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11,339
11,224
368.01
17,517,012
17,055,411
320,518
7,508,661
17,238,397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62547</xdr:rowOff>
    </xdr:from>
    <xdr:to>
      <xdr:col>24</xdr:col>
      <xdr:colOff>63500</xdr:colOff>
      <xdr:row>35</xdr:row>
      <xdr:rowOff>118364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3297"/>
          <a:ext cx="8382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85217</xdr:rowOff>
    </xdr:from>
    <xdr:to>
      <xdr:col>19</xdr:col>
      <xdr:colOff>177800</xdr:colOff>
      <xdr:row>35</xdr:row>
      <xdr:rowOff>118364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596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85217</xdr:rowOff>
    </xdr:from>
    <xdr:to>
      <xdr:col>15</xdr:col>
      <xdr:colOff>50800</xdr:colOff>
      <xdr:row>35</xdr:row>
      <xdr:rowOff>128460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5967"/>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128460</xdr:rowOff>
    </xdr:from>
    <xdr:to>
      <xdr:col>10</xdr:col>
      <xdr:colOff>114300</xdr:colOff>
      <xdr:row>36</xdr:row>
      <xdr:rowOff>41211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921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133858</xdr:rowOff>
    </xdr:from>
    <xdr:to>
      <xdr:col>10</xdr:col>
      <xdr:colOff>165100</xdr:colOff>
      <xdr:row>36</xdr:row>
      <xdr:rowOff>64008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55135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40132</xdr:rowOff>
    </xdr:from>
    <xdr:to>
      <xdr:col>6</xdr:col>
      <xdr:colOff>38100</xdr:colOff>
      <xdr:row>35</xdr:row>
      <xdr:rowOff>141732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158259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11747</xdr:rowOff>
    </xdr:from>
    <xdr:to>
      <xdr:col>24</xdr:col>
      <xdr:colOff>114300</xdr:colOff>
      <xdr:row>35</xdr:row>
      <xdr:rowOff>113347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34624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67564</xdr:rowOff>
    </xdr:from>
    <xdr:to>
      <xdr:col>20</xdr:col>
      <xdr:colOff>38100</xdr:colOff>
      <xdr:row>35</xdr:row>
      <xdr:rowOff>169164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34417</xdr:rowOff>
    </xdr:from>
    <xdr:to>
      <xdr:col>15</xdr:col>
      <xdr:colOff>101600</xdr:colOff>
      <xdr:row>35</xdr:row>
      <xdr:rowOff>136017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152544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77660</xdr:rowOff>
    </xdr:from>
    <xdr:to>
      <xdr:col>10</xdr:col>
      <xdr:colOff>165100</xdr:colOff>
      <xdr:row>36</xdr:row>
      <xdr:rowOff>7810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161861</xdr:rowOff>
    </xdr:from>
    <xdr:to>
      <xdr:col>6</xdr:col>
      <xdr:colOff>38100</xdr:colOff>
      <xdr:row>36</xdr:row>
      <xdr:rowOff>92011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83138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97436</xdr:rowOff>
    </xdr:from>
    <xdr:to>
      <xdr:col>24</xdr:col>
      <xdr:colOff>63500</xdr:colOff>
      <xdr:row>54</xdr:row>
      <xdr:rowOff>74637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84286"/>
          <a:ext cx="838200" cy="14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74637</xdr:rowOff>
    </xdr:from>
    <xdr:to>
      <xdr:col>19</xdr:col>
      <xdr:colOff>177800</xdr:colOff>
      <xdr:row>54</xdr:row>
      <xdr:rowOff>165185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32937"/>
          <a:ext cx="889000" cy="9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154471</xdr:rowOff>
    </xdr:from>
    <xdr:to>
      <xdr:col>15</xdr:col>
      <xdr:colOff>50800</xdr:colOff>
      <xdr:row>54</xdr:row>
      <xdr:rowOff>165185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069871"/>
          <a:ext cx="889000" cy="35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154471</xdr:rowOff>
    </xdr:from>
    <xdr:to>
      <xdr:col>10</xdr:col>
      <xdr:colOff>114300</xdr:colOff>
      <xdr:row>54</xdr:row>
      <xdr:rowOff>97279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069871"/>
          <a:ext cx="889000" cy="28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170076</xdr:rowOff>
    </xdr:from>
    <xdr:to>
      <xdr:col>10</xdr:col>
      <xdr:colOff>165100</xdr:colOff>
      <xdr:row>54</xdr:row>
      <xdr:rowOff>100226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91353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4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161305</xdr:rowOff>
    </xdr:from>
    <xdr:to>
      <xdr:col>6</xdr:col>
      <xdr:colOff>38100</xdr:colOff>
      <xdr:row>56</xdr:row>
      <xdr:rowOff>91455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82582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46636</xdr:rowOff>
    </xdr:from>
    <xdr:to>
      <xdr:col>24</xdr:col>
      <xdr:colOff>114300</xdr:colOff>
      <xdr:row>53</xdr:row>
      <xdr:rowOff>148236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69513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8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23837</xdr:rowOff>
    </xdr:from>
    <xdr:to>
      <xdr:col>20</xdr:col>
      <xdr:colOff>38100</xdr:colOff>
      <xdr:row>54</xdr:row>
      <xdr:rowOff>125437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141964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5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114385</xdr:rowOff>
    </xdr:from>
    <xdr:to>
      <xdr:col>15</xdr:col>
      <xdr:colOff>101600</xdr:colOff>
      <xdr:row>55</xdr:row>
      <xdr:rowOff>44535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61062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4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103671</xdr:rowOff>
    </xdr:from>
    <xdr:to>
      <xdr:col>10</xdr:col>
      <xdr:colOff>165100</xdr:colOff>
      <xdr:row>53</xdr:row>
      <xdr:rowOff>33821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50348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9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46479</xdr:rowOff>
    </xdr:from>
    <xdr:to>
      <xdr:col>6</xdr:col>
      <xdr:colOff>38100</xdr:colOff>
      <xdr:row>54</xdr:row>
      <xdr:rowOff>148079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164606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0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164095</xdr:rowOff>
    </xdr:from>
    <xdr:to>
      <xdr:col>24</xdr:col>
      <xdr:colOff>63500</xdr:colOff>
      <xdr:row>73</xdr:row>
      <xdr:rowOff>45451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37045"/>
          <a:ext cx="8382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139635</xdr:rowOff>
    </xdr:from>
    <xdr:to>
      <xdr:col>19</xdr:col>
      <xdr:colOff>177800</xdr:colOff>
      <xdr:row>73</xdr:row>
      <xdr:rowOff>45451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84035"/>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139635</xdr:rowOff>
    </xdr:from>
    <xdr:to>
      <xdr:col>15</xdr:col>
      <xdr:colOff>50800</xdr:colOff>
      <xdr:row>74</xdr:row>
      <xdr:rowOff>94971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84035"/>
          <a:ext cx="889000" cy="29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50666</xdr:rowOff>
    </xdr:from>
    <xdr:to>
      <xdr:col>10</xdr:col>
      <xdr:colOff>114300</xdr:colOff>
      <xdr:row>74</xdr:row>
      <xdr:rowOff>94971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37966"/>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68348</xdr:rowOff>
    </xdr:from>
    <xdr:to>
      <xdr:col>10</xdr:col>
      <xdr:colOff>165100</xdr:colOff>
      <xdr:row>75</xdr:row>
      <xdr:rowOff>169948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161075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xdr:rowOff>
    </xdr:from>
    <xdr:to>
      <xdr:col>6</xdr:col>
      <xdr:colOff>38100</xdr:colOff>
      <xdr:row>76</xdr:row>
      <xdr:rowOff>101662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92789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113295</xdr:rowOff>
    </xdr:from>
    <xdr:to>
      <xdr:col>24</xdr:col>
      <xdr:colOff>114300</xdr:colOff>
      <xdr:row>72</xdr:row>
      <xdr:rowOff>43445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136172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3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166101</xdr:rowOff>
    </xdr:from>
    <xdr:to>
      <xdr:col>20</xdr:col>
      <xdr:colOff>38100</xdr:colOff>
      <xdr:row>73</xdr:row>
      <xdr:rowOff>96251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112778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8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88835</xdr:rowOff>
    </xdr:from>
    <xdr:to>
      <xdr:col>15</xdr:col>
      <xdr:colOff>101600</xdr:colOff>
      <xdr:row>73</xdr:row>
      <xdr:rowOff>18985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35512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44171</xdr:rowOff>
    </xdr:from>
    <xdr:to>
      <xdr:col>10</xdr:col>
      <xdr:colOff>165100</xdr:colOff>
      <xdr:row>74</xdr:row>
      <xdr:rowOff>145771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162298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171316</xdr:rowOff>
    </xdr:from>
    <xdr:to>
      <xdr:col>6</xdr:col>
      <xdr:colOff>38100</xdr:colOff>
      <xdr:row>74</xdr:row>
      <xdr:rowOff>101466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117993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125679</xdr:rowOff>
    </xdr:from>
    <xdr:to>
      <xdr:col>24</xdr:col>
      <xdr:colOff>63500</xdr:colOff>
      <xdr:row>92</xdr:row>
      <xdr:rowOff>129511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899079"/>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16866</xdr:rowOff>
    </xdr:from>
    <xdr:to>
      <xdr:col>19</xdr:col>
      <xdr:colOff>177800</xdr:colOff>
      <xdr:row>92</xdr:row>
      <xdr:rowOff>129511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790266"/>
          <a:ext cx="889000" cy="1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16866</xdr:rowOff>
    </xdr:from>
    <xdr:to>
      <xdr:col>15</xdr:col>
      <xdr:colOff>50800</xdr:colOff>
      <xdr:row>93</xdr:row>
      <xdr:rowOff>19924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790266"/>
          <a:ext cx="889000" cy="1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19924</xdr:rowOff>
    </xdr:from>
    <xdr:to>
      <xdr:col>10</xdr:col>
      <xdr:colOff>114300</xdr:colOff>
      <xdr:row>93</xdr:row>
      <xdr:rowOff>25781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964774"/>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119216</xdr:rowOff>
    </xdr:from>
    <xdr:to>
      <xdr:col>10</xdr:col>
      <xdr:colOff>165100</xdr:colOff>
      <xdr:row>97</xdr:row>
      <xdr:rowOff>49366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7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xdr:rowOff>
    </xdr:from>
    <xdr:to>
      <xdr:col>6</xdr:col>
      <xdr:colOff>38100</xdr:colOff>
      <xdr:row>97</xdr:row>
      <xdr:rowOff>105668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96795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2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74879</xdr:rowOff>
    </xdr:from>
    <xdr:to>
      <xdr:col>24</xdr:col>
      <xdr:colOff>114300</xdr:colOff>
      <xdr:row>93</xdr:row>
      <xdr:rowOff>5029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97756</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9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78711</xdr:rowOff>
    </xdr:from>
    <xdr:to>
      <xdr:col>20</xdr:col>
      <xdr:colOff>38100</xdr:colOff>
      <xdr:row>93</xdr:row>
      <xdr:rowOff>8861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8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25388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62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137516</xdr:rowOff>
    </xdr:from>
    <xdr:to>
      <xdr:col>15</xdr:col>
      <xdr:colOff>101600</xdr:colOff>
      <xdr:row>92</xdr:row>
      <xdr:rowOff>67666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7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84193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51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140574</xdr:rowOff>
    </xdr:from>
    <xdr:to>
      <xdr:col>10</xdr:col>
      <xdr:colOff>165100</xdr:colOff>
      <xdr:row>93</xdr:row>
      <xdr:rowOff>70724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87251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6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146431</xdr:rowOff>
    </xdr:from>
    <xdr:to>
      <xdr:col>6</xdr:col>
      <xdr:colOff>38100</xdr:colOff>
      <xdr:row>93</xdr:row>
      <xdr:rowOff>76581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9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93108</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6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53289</xdr:rowOff>
    </xdr:from>
    <xdr:to>
      <xdr:col>55</xdr:col>
      <xdr:colOff>0</xdr:colOff>
      <xdr:row>35</xdr:row>
      <xdr:rowOff>102667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05403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102667</xdr:rowOff>
    </xdr:from>
    <xdr:to>
      <xdr:col>50</xdr:col>
      <xdr:colOff>114300</xdr:colOff>
      <xdr:row>35</xdr:row>
      <xdr:rowOff>115925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0341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115925</xdr:rowOff>
    </xdr:from>
    <xdr:to>
      <xdr:col>45</xdr:col>
      <xdr:colOff>177800</xdr:colOff>
      <xdr:row>35</xdr:row>
      <xdr:rowOff>127356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1166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92608</xdr:rowOff>
    </xdr:from>
    <xdr:to>
      <xdr:col>41</xdr:col>
      <xdr:colOff>50800</xdr:colOff>
      <xdr:row>35</xdr:row>
      <xdr:rowOff>127356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9335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156108</xdr:rowOff>
    </xdr:from>
    <xdr:to>
      <xdr:col>41</xdr:col>
      <xdr:colOff>101600</xdr:colOff>
      <xdr:row>37</xdr:row>
      <xdr:rowOff>86258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77385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56896</xdr:rowOff>
    </xdr:from>
    <xdr:to>
      <xdr:col>36</xdr:col>
      <xdr:colOff>165100</xdr:colOff>
      <xdr:row>36</xdr:row>
      <xdr:rowOff>158496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149623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2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2489</xdr:rowOff>
    </xdr:from>
    <xdr:to>
      <xdr:col>55</xdr:col>
      <xdr:colOff>50800</xdr:colOff>
      <xdr:row>35</xdr:row>
      <xdr:rowOff>104089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25366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51867</xdr:rowOff>
    </xdr:from>
    <xdr:to>
      <xdr:col>50</xdr:col>
      <xdr:colOff>165100</xdr:colOff>
      <xdr:row>35</xdr:row>
      <xdr:rowOff>153467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169994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65125</xdr:rowOff>
    </xdr:from>
    <xdr:to>
      <xdr:col>46</xdr:col>
      <xdr:colOff>38100</xdr:colOff>
      <xdr:row>35</xdr:row>
      <xdr:rowOff>166725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11802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76556</xdr:rowOff>
    </xdr:from>
    <xdr:to>
      <xdr:col>41</xdr:col>
      <xdr:colOff>101600</xdr:colOff>
      <xdr:row>36</xdr:row>
      <xdr:rowOff>6706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23233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41808</xdr:rowOff>
    </xdr:from>
    <xdr:to>
      <xdr:col>36</xdr:col>
      <xdr:colOff>165100</xdr:colOff>
      <xdr:row>35</xdr:row>
      <xdr:rowOff>143408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159935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27956</xdr:rowOff>
    </xdr:from>
    <xdr:to>
      <xdr:col>55</xdr:col>
      <xdr:colOff>0</xdr:colOff>
      <xdr:row>53</xdr:row>
      <xdr:rowOff>159593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8943356"/>
          <a:ext cx="838200" cy="3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159593</xdr:rowOff>
    </xdr:from>
    <xdr:to>
      <xdr:col>50</xdr:col>
      <xdr:colOff>114300</xdr:colOff>
      <xdr:row>54</xdr:row>
      <xdr:rowOff>162761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46443"/>
          <a:ext cx="8890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139902</xdr:rowOff>
    </xdr:from>
    <xdr:to>
      <xdr:col>45</xdr:col>
      <xdr:colOff>177800</xdr:colOff>
      <xdr:row>54</xdr:row>
      <xdr:rowOff>162761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9820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139902</xdr:rowOff>
    </xdr:from>
    <xdr:to>
      <xdr:col>41</xdr:col>
      <xdr:colOff>50800</xdr:colOff>
      <xdr:row>55</xdr:row>
      <xdr:rowOff>21679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98202"/>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103096</xdr:rowOff>
    </xdr:from>
    <xdr:to>
      <xdr:col>41</xdr:col>
      <xdr:colOff>101600</xdr:colOff>
      <xdr:row>57</xdr:row>
      <xdr:rowOff>33246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24373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148606</xdr:rowOff>
    </xdr:from>
    <xdr:to>
      <xdr:col>55</xdr:col>
      <xdr:colOff>50800</xdr:colOff>
      <xdr:row>52</xdr:row>
      <xdr:rowOff>78756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88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101633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88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108793</xdr:rowOff>
    </xdr:from>
    <xdr:to>
      <xdr:col>50</xdr:col>
      <xdr:colOff>165100</xdr:colOff>
      <xdr:row>54</xdr:row>
      <xdr:rowOff>38943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55470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897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111961</xdr:rowOff>
    </xdr:from>
    <xdr:to>
      <xdr:col>46</xdr:col>
      <xdr:colOff>38100</xdr:colOff>
      <xdr:row>55</xdr:row>
      <xdr:rowOff>42111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58638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14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89102</xdr:rowOff>
    </xdr:from>
    <xdr:to>
      <xdr:col>41</xdr:col>
      <xdr:colOff>101600</xdr:colOff>
      <xdr:row>55</xdr:row>
      <xdr:rowOff>19252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35779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12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142329</xdr:rowOff>
    </xdr:from>
    <xdr:to>
      <xdr:col>36</xdr:col>
      <xdr:colOff>165100</xdr:colOff>
      <xdr:row>55</xdr:row>
      <xdr:rowOff>72479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89006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1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16289</xdr:rowOff>
    </xdr:from>
    <xdr:to>
      <xdr:col>55</xdr:col>
      <xdr:colOff>0</xdr:colOff>
      <xdr:row>78</xdr:row>
      <xdr:rowOff>63587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89389"/>
          <a:ext cx="8382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14949</xdr:rowOff>
    </xdr:from>
    <xdr:to>
      <xdr:col>50</xdr:col>
      <xdr:colOff>114300</xdr:colOff>
      <xdr:row>78</xdr:row>
      <xdr:rowOff>16289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8804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4499</xdr:rowOff>
    </xdr:from>
    <xdr:to>
      <xdr:col>45</xdr:col>
      <xdr:colOff>177800</xdr:colOff>
      <xdr:row>78</xdr:row>
      <xdr:rowOff>14949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7759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4499</xdr:rowOff>
    </xdr:from>
    <xdr:to>
      <xdr:col>41</xdr:col>
      <xdr:colOff>50800</xdr:colOff>
      <xdr:row>78</xdr:row>
      <xdr:rowOff>117340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7599"/>
          <a:ext cx="8890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56384</xdr:rowOff>
    </xdr:from>
    <xdr:to>
      <xdr:col>41</xdr:col>
      <xdr:colOff>101600</xdr:colOff>
      <xdr:row>76</xdr:row>
      <xdr:rowOff>157984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88497</xdr:rowOff>
    </xdr:from>
    <xdr:to>
      <xdr:col>36</xdr:col>
      <xdr:colOff>165100</xdr:colOff>
      <xdr:row>78</xdr:row>
      <xdr:rowOff>18647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35174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12787</xdr:rowOff>
    </xdr:from>
    <xdr:to>
      <xdr:col>55</xdr:col>
      <xdr:colOff>50800</xdr:colOff>
      <xdr:row>78</xdr:row>
      <xdr:rowOff>114387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162664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136939</xdr:rowOff>
    </xdr:from>
    <xdr:to>
      <xdr:col>50</xdr:col>
      <xdr:colOff>165100</xdr:colOff>
      <xdr:row>78</xdr:row>
      <xdr:rowOff>67089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58216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135599</xdr:rowOff>
    </xdr:from>
    <xdr:to>
      <xdr:col>46</xdr:col>
      <xdr:colOff>38100</xdr:colOff>
      <xdr:row>78</xdr:row>
      <xdr:rowOff>65749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56876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125149</xdr:rowOff>
    </xdr:from>
    <xdr:to>
      <xdr:col>41</xdr:col>
      <xdr:colOff>101600</xdr:colOff>
      <xdr:row>78</xdr:row>
      <xdr:rowOff>55299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46426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66540</xdr:rowOff>
    </xdr:from>
    <xdr:to>
      <xdr:col>36</xdr:col>
      <xdr:colOff>165100</xdr:colOff>
      <xdr:row>78</xdr:row>
      <xdr:rowOff>168140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159267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15337</xdr:rowOff>
    </xdr:from>
    <xdr:to>
      <xdr:col>55</xdr:col>
      <xdr:colOff>0</xdr:colOff>
      <xdr:row>96</xdr:row>
      <xdr:rowOff>26364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74537"/>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22355</xdr:rowOff>
    </xdr:from>
    <xdr:to>
      <xdr:col>50</xdr:col>
      <xdr:colOff>114300</xdr:colOff>
      <xdr:row>96</xdr:row>
      <xdr:rowOff>26364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81555"/>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22355</xdr:rowOff>
    </xdr:from>
    <xdr:to>
      <xdr:col>45</xdr:col>
      <xdr:colOff>177800</xdr:colOff>
      <xdr:row>96</xdr:row>
      <xdr:rowOff>64929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81555"/>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40274</xdr:rowOff>
    </xdr:from>
    <xdr:to>
      <xdr:col>41</xdr:col>
      <xdr:colOff>50800</xdr:colOff>
      <xdr:row>96</xdr:row>
      <xdr:rowOff>64929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99474"/>
          <a:ext cx="889000" cy="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24512</xdr:rowOff>
    </xdr:from>
    <xdr:to>
      <xdr:col>41</xdr:col>
      <xdr:colOff>101600</xdr:colOff>
      <xdr:row>97</xdr:row>
      <xdr:rowOff>126112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117239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36097</xdr:rowOff>
    </xdr:from>
    <xdr:to>
      <xdr:col>36</xdr:col>
      <xdr:colOff>165100</xdr:colOff>
      <xdr:row>97</xdr:row>
      <xdr:rowOff>137697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6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128824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135987</xdr:rowOff>
    </xdr:from>
    <xdr:to>
      <xdr:col>55</xdr:col>
      <xdr:colOff>50800</xdr:colOff>
      <xdr:row>96</xdr:row>
      <xdr:rowOff>66137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158864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7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147014</xdr:rowOff>
    </xdr:from>
    <xdr:to>
      <xdr:col>50</xdr:col>
      <xdr:colOff>165100</xdr:colOff>
      <xdr:row>96</xdr:row>
      <xdr:rowOff>77164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93691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0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143005</xdr:rowOff>
    </xdr:from>
    <xdr:to>
      <xdr:col>46</xdr:col>
      <xdr:colOff>38100</xdr:colOff>
      <xdr:row>96</xdr:row>
      <xdr:rowOff>73155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89682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0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14129</xdr:rowOff>
    </xdr:from>
    <xdr:to>
      <xdr:col>41</xdr:col>
      <xdr:colOff>101600</xdr:colOff>
      <xdr:row>96</xdr:row>
      <xdr:rowOff>115729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132256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160924</xdr:rowOff>
    </xdr:from>
    <xdr:to>
      <xdr:col>36</xdr:col>
      <xdr:colOff>165100</xdr:colOff>
      <xdr:row>96</xdr:row>
      <xdr:rowOff>91074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107601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2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133397</xdr:rowOff>
    </xdr:from>
    <xdr:to>
      <xdr:col>85</xdr:col>
      <xdr:colOff>127000</xdr:colOff>
      <xdr:row>36</xdr:row>
      <xdr:rowOff>71839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62697"/>
          <a:ext cx="838200" cy="28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71839</xdr:rowOff>
    </xdr:from>
    <xdr:to>
      <xdr:col>81</xdr:col>
      <xdr:colOff>50800</xdr:colOff>
      <xdr:row>38</xdr:row>
      <xdr:rowOff>44129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244039"/>
          <a:ext cx="889000" cy="3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136712</xdr:rowOff>
    </xdr:from>
    <xdr:to>
      <xdr:col>76</xdr:col>
      <xdr:colOff>114300</xdr:colOff>
      <xdr:row>38</xdr:row>
      <xdr:rowOff>44129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8036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136712</xdr:rowOff>
    </xdr:from>
    <xdr:to>
      <xdr:col>71</xdr:col>
      <xdr:colOff>177800</xdr:colOff>
      <xdr:row>38</xdr:row>
      <xdr:rowOff>56848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80362"/>
          <a:ext cx="889000" cy="9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75837</xdr:rowOff>
    </xdr:from>
    <xdr:to>
      <xdr:col>72</xdr:col>
      <xdr:colOff>38100</xdr:colOff>
      <xdr:row>38</xdr:row>
      <xdr:rowOff>5987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22514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82597</xdr:rowOff>
    </xdr:from>
    <xdr:to>
      <xdr:col>85</xdr:col>
      <xdr:colOff>177800</xdr:colOff>
      <xdr:row>35</xdr:row>
      <xdr:rowOff>12747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91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105474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6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21039</xdr:rowOff>
    </xdr:from>
    <xdr:to>
      <xdr:col>81</xdr:col>
      <xdr:colOff>101600</xdr:colOff>
      <xdr:row>36</xdr:row>
      <xdr:rowOff>122639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139166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9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164779</xdr:rowOff>
    </xdr:from>
    <xdr:to>
      <xdr:col>76</xdr:col>
      <xdr:colOff>165100</xdr:colOff>
      <xdr:row>38</xdr:row>
      <xdr:rowOff>94929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111456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8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85912</xdr:rowOff>
    </xdr:from>
    <xdr:to>
      <xdr:col>72</xdr:col>
      <xdr:colOff>38100</xdr:colOff>
      <xdr:row>38</xdr:row>
      <xdr:rowOff>16062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6048</xdr:rowOff>
    </xdr:from>
    <xdr:to>
      <xdr:col>67</xdr:col>
      <xdr:colOff>101600</xdr:colOff>
      <xdr:row>38</xdr:row>
      <xdr:rowOff>107648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98775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16288</xdr:rowOff>
    </xdr:from>
    <xdr:to>
      <xdr:col>85</xdr:col>
      <xdr:colOff>127000</xdr:colOff>
      <xdr:row>56</xdr:row>
      <xdr:rowOff>159542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17488"/>
          <a:ext cx="838200" cy="14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140665</xdr:rowOff>
    </xdr:from>
    <xdr:to>
      <xdr:col>81</xdr:col>
      <xdr:colOff>50800</xdr:colOff>
      <xdr:row>56</xdr:row>
      <xdr:rowOff>159542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1865"/>
          <a:ext cx="8890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69561</xdr:rowOff>
    </xdr:from>
    <xdr:to>
      <xdr:col>76</xdr:col>
      <xdr:colOff>114300</xdr:colOff>
      <xdr:row>56</xdr:row>
      <xdr:rowOff>140665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70761"/>
          <a:ext cx="889000" cy="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69561</xdr:rowOff>
    </xdr:from>
    <xdr:to>
      <xdr:col>71</xdr:col>
      <xdr:colOff>177800</xdr:colOff>
      <xdr:row>56</xdr:row>
      <xdr:rowOff>103380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70761"/>
          <a:ext cx="889000" cy="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164478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20240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136938</xdr:rowOff>
    </xdr:from>
    <xdr:to>
      <xdr:col>85</xdr:col>
      <xdr:colOff>177800</xdr:colOff>
      <xdr:row>56</xdr:row>
      <xdr:rowOff>67088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159815</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108742</xdr:rowOff>
    </xdr:from>
    <xdr:to>
      <xdr:col>81</xdr:col>
      <xdr:colOff>101600</xdr:colOff>
      <xdr:row>57</xdr:row>
      <xdr:rowOff>38892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30019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89865</xdr:rowOff>
    </xdr:from>
    <xdr:to>
      <xdr:col>76</xdr:col>
      <xdr:colOff>165100</xdr:colOff>
      <xdr:row>57</xdr:row>
      <xdr:rowOff>20015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36542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18761</xdr:rowOff>
    </xdr:from>
    <xdr:to>
      <xdr:col>72</xdr:col>
      <xdr:colOff>38100</xdr:colOff>
      <xdr:row>56</xdr:row>
      <xdr:rowOff>120361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136888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52580</xdr:rowOff>
    </xdr:from>
    <xdr:to>
      <xdr:col>67</xdr:col>
      <xdr:colOff>101600</xdr:colOff>
      <xdr:row>56</xdr:row>
      <xdr:rowOff>154180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170707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111637</xdr:rowOff>
    </xdr:from>
    <xdr:to>
      <xdr:col>85</xdr:col>
      <xdr:colOff>127000</xdr:colOff>
      <xdr:row>78</xdr:row>
      <xdr:rowOff>62466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13287"/>
          <a:ext cx="838200" cy="1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111637</xdr:rowOff>
    </xdr:from>
    <xdr:to>
      <xdr:col>81</xdr:col>
      <xdr:colOff>50800</xdr:colOff>
      <xdr:row>77</xdr:row>
      <xdr:rowOff>143235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13287"/>
          <a:ext cx="8890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143235</xdr:rowOff>
    </xdr:from>
    <xdr:to>
      <xdr:col>76</xdr:col>
      <xdr:colOff>114300</xdr:colOff>
      <xdr:row>78</xdr:row>
      <xdr:rowOff>110654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44885"/>
          <a:ext cx="889000" cy="13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138710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2804</xdr:rowOff>
    </xdr:from>
    <xdr:to>
      <xdr:col>71</xdr:col>
      <xdr:colOff>177800</xdr:colOff>
      <xdr:row>78</xdr:row>
      <xdr:rowOff>110654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75904"/>
          <a:ext cx="889000" cy="10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25363</xdr:rowOff>
    </xdr:from>
    <xdr:to>
      <xdr:col>72</xdr:col>
      <xdr:colOff>38100</xdr:colOff>
      <xdr:row>78</xdr:row>
      <xdr:rowOff>126963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143490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14015</xdr:rowOff>
    </xdr:from>
    <xdr:to>
      <xdr:col>67</xdr:col>
      <xdr:colOff>101600</xdr:colOff>
      <xdr:row>78</xdr:row>
      <xdr:rowOff>115615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106742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4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11666</xdr:rowOff>
    </xdr:from>
    <xdr:to>
      <xdr:col>85</xdr:col>
      <xdr:colOff>177800</xdr:colOff>
      <xdr:row>78</xdr:row>
      <xdr:rowOff>113266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142493</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60837</xdr:rowOff>
    </xdr:from>
    <xdr:to>
      <xdr:col>81</xdr:col>
      <xdr:colOff>101600</xdr:colOff>
      <xdr:row>77</xdr:row>
      <xdr:rowOff>162437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7514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92435</xdr:rowOff>
    </xdr:from>
    <xdr:to>
      <xdr:col>76</xdr:col>
      <xdr:colOff>165100</xdr:colOff>
      <xdr:row>78</xdr:row>
      <xdr:rowOff>22585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39112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59854</xdr:rowOff>
    </xdr:from>
    <xdr:to>
      <xdr:col>72</xdr:col>
      <xdr:colOff>38100</xdr:colOff>
      <xdr:row>78</xdr:row>
      <xdr:rowOff>161454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152581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2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123454</xdr:rowOff>
    </xdr:from>
    <xdr:to>
      <xdr:col>67</xdr:col>
      <xdr:colOff>101600</xdr:colOff>
      <xdr:row>78</xdr:row>
      <xdr:rowOff>53604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70131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0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150220</xdr:rowOff>
    </xdr:from>
    <xdr:to>
      <xdr:col>85</xdr:col>
      <xdr:colOff>127000</xdr:colOff>
      <xdr:row>93</xdr:row>
      <xdr:rowOff>41306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752170"/>
          <a:ext cx="838200" cy="2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4904</xdr:rowOff>
    </xdr:from>
    <xdr:to>
      <xdr:col>81</xdr:col>
      <xdr:colOff>50800</xdr:colOff>
      <xdr:row>93</xdr:row>
      <xdr:rowOff>41306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949754"/>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4904</xdr:rowOff>
    </xdr:from>
    <xdr:to>
      <xdr:col>76</xdr:col>
      <xdr:colOff>114300</xdr:colOff>
      <xdr:row>93</xdr:row>
      <xdr:rowOff>59164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949754"/>
          <a:ext cx="889000" cy="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48301</xdr:rowOff>
    </xdr:from>
    <xdr:to>
      <xdr:col>71</xdr:col>
      <xdr:colOff>177800</xdr:colOff>
      <xdr:row>93</xdr:row>
      <xdr:rowOff>59164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993151"/>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63498</xdr:rowOff>
    </xdr:from>
    <xdr:to>
      <xdr:col>72</xdr:col>
      <xdr:colOff>38100</xdr:colOff>
      <xdr:row>96</xdr:row>
      <xdr:rowOff>165098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156225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1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39005</xdr:rowOff>
    </xdr:from>
    <xdr:to>
      <xdr:col>67</xdr:col>
      <xdr:colOff>101600</xdr:colOff>
      <xdr:row>96</xdr:row>
      <xdr:rowOff>140605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131732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99420</xdr:rowOff>
    </xdr:from>
    <xdr:to>
      <xdr:col>85</xdr:col>
      <xdr:colOff>177800</xdr:colOff>
      <xdr:row>92</xdr:row>
      <xdr:rowOff>29570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52447</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5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161956</xdr:rowOff>
    </xdr:from>
    <xdr:to>
      <xdr:col>81</xdr:col>
      <xdr:colOff>101600</xdr:colOff>
      <xdr:row>93</xdr:row>
      <xdr:rowOff>92106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9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108633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71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125554</xdr:rowOff>
    </xdr:from>
    <xdr:to>
      <xdr:col>76</xdr:col>
      <xdr:colOff>165100</xdr:colOff>
      <xdr:row>93</xdr:row>
      <xdr:rowOff>55704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8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72231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67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8364</xdr:rowOff>
    </xdr:from>
    <xdr:to>
      <xdr:col>72</xdr:col>
      <xdr:colOff>38100</xdr:colOff>
      <xdr:row>93</xdr:row>
      <xdr:rowOff>109964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126491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72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168951</xdr:rowOff>
    </xdr:from>
    <xdr:to>
      <xdr:col>67</xdr:col>
      <xdr:colOff>101600</xdr:colOff>
      <xdr:row>93</xdr:row>
      <xdr:rowOff>99101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115628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71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70075</xdr:rowOff>
    </xdr:from>
    <xdr:to>
      <xdr:col>116</xdr:col>
      <xdr:colOff>63500</xdr:colOff>
      <xdr:row>39</xdr:row>
      <xdr:rowOff>70793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756625"/>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70793</xdr:rowOff>
    </xdr:from>
    <xdr:to>
      <xdr:col>111</xdr:col>
      <xdr:colOff>177800</xdr:colOff>
      <xdr:row>39</xdr:row>
      <xdr:rowOff>71479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7573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71479</xdr:rowOff>
    </xdr:from>
    <xdr:to>
      <xdr:col>107</xdr:col>
      <xdr:colOff>50800</xdr:colOff>
      <xdr:row>39</xdr:row>
      <xdr:rowOff>72067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758029"/>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115627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80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72067</xdr:rowOff>
    </xdr:from>
    <xdr:to>
      <xdr:col>102</xdr:col>
      <xdr:colOff>114300</xdr:colOff>
      <xdr:row>39</xdr:row>
      <xdr:rowOff>72688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75861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46675</xdr:rowOff>
    </xdr:from>
    <xdr:to>
      <xdr:col>102</xdr:col>
      <xdr:colOff>165100</xdr:colOff>
      <xdr:row>39</xdr:row>
      <xdr:rowOff>148275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139402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47197</xdr:rowOff>
    </xdr:from>
    <xdr:to>
      <xdr:col>98</xdr:col>
      <xdr:colOff>38100</xdr:colOff>
      <xdr:row>39</xdr:row>
      <xdr:rowOff>148797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139924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19275</xdr:rowOff>
    </xdr:from>
    <xdr:to>
      <xdr:col>116</xdr:col>
      <xdr:colOff>114300</xdr:colOff>
      <xdr:row>39</xdr:row>
      <xdr:rowOff>120875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167193</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19993</xdr:rowOff>
    </xdr:from>
    <xdr:to>
      <xdr:col>112</xdr:col>
      <xdr:colOff>38100</xdr:colOff>
      <xdr:row>39</xdr:row>
      <xdr:rowOff>121593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112720</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679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20679</xdr:rowOff>
    </xdr:from>
    <xdr:to>
      <xdr:col>107</xdr:col>
      <xdr:colOff>101600</xdr:colOff>
      <xdr:row>39</xdr:row>
      <xdr:rowOff>122279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138806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48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21267</xdr:rowOff>
    </xdr:from>
    <xdr:to>
      <xdr:col>102</xdr:col>
      <xdr:colOff>165100</xdr:colOff>
      <xdr:row>39</xdr:row>
      <xdr:rowOff>122867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139394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8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21888</xdr:rowOff>
    </xdr:from>
    <xdr:to>
      <xdr:col>98</xdr:col>
      <xdr:colOff>38100</xdr:colOff>
      <xdr:row>39</xdr:row>
      <xdr:rowOff>123488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140015</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48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類似団体平均と比べ高額で推移しているのは、民生費、衛生費、農林水産業費、公債費である。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公債費については、新規発行債の抑制、任意繰上償還の</a:t>
          </a:r>
          <a:r>
            <a:rPr kumimoji="1" lang="ja-JP" altLang="en-US" sz="1100" b="0" i="0" baseline="0">
              <a:solidFill>
                <a:schemeClr val="dk1"/>
              </a:solidFill>
              <a:effectLst/>
              <a:latin typeface="+mn-lt"/>
              <a:ea typeface="+mn-ea"/>
              <a:cs typeface="+mn-cs"/>
            </a:rPr>
            <a:t>効果</a:t>
          </a:r>
          <a:r>
            <a:rPr kumimoji="1" lang="ja-JP" altLang="ja-JP" sz="1100" b="0" i="0" baseline="0">
              <a:solidFill>
                <a:schemeClr val="dk1"/>
              </a:solidFill>
              <a:effectLst/>
              <a:latin typeface="+mn-lt"/>
              <a:ea typeface="+mn-ea"/>
              <a:cs typeface="+mn-cs"/>
            </a:rPr>
            <a:t>により年々減少傾向に</a:t>
          </a:r>
          <a:r>
            <a:rPr kumimoji="1" lang="ja-JP" altLang="en-US" sz="1100" b="0" i="0" baseline="0">
              <a:solidFill>
                <a:schemeClr val="dk1"/>
              </a:solidFill>
              <a:effectLst/>
              <a:latin typeface="+mn-lt"/>
              <a:ea typeface="+mn-ea"/>
              <a:cs typeface="+mn-cs"/>
            </a:rPr>
            <a:t>あったが、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については規模の大きい繰上償還を実施したことにより増加となった。今後は、さらなる</a:t>
          </a:r>
          <a:r>
            <a:rPr kumimoji="1" lang="ja-JP" altLang="ja-JP" sz="1100" b="0" i="0" baseline="0">
              <a:solidFill>
                <a:schemeClr val="dk1"/>
              </a:solidFill>
              <a:effectLst/>
              <a:latin typeface="+mn-lt"/>
              <a:ea typeface="+mn-ea"/>
              <a:cs typeface="+mn-cs"/>
            </a:rPr>
            <a:t>抑制に努める</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費目については、いずれも公営企業への繰出金を措置している費目である。特に衛生費は、水道事業及び病院事業への負担金を措置しており、基準外繰出も実施していることから類似団体平均よりも高額になっていると推察さ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消防費が増加したのは、防災行政デジタル無線改修事業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により投資事業が増加したためである。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財政調整基金残高については、</a:t>
          </a:r>
          <a:r>
            <a:rPr kumimoji="1" lang="ja-JP" altLang="ja-JP" sz="1100">
              <a:solidFill>
                <a:schemeClr val="dk1"/>
              </a:solidFill>
              <a:effectLst/>
              <a:latin typeface="+mn-lt"/>
              <a:ea typeface="+mn-ea"/>
              <a:cs typeface="+mn-cs"/>
            </a:rPr>
            <a:t>分母の標準財政規模</a:t>
          </a:r>
          <a:r>
            <a:rPr kumimoji="1" lang="ja-JP" altLang="en-US" sz="1100">
              <a:solidFill>
                <a:schemeClr val="dk1"/>
              </a:solidFill>
              <a:effectLst/>
              <a:latin typeface="+mn-lt"/>
              <a:ea typeface="+mn-ea"/>
              <a:cs typeface="+mn-cs"/>
            </a:rPr>
            <a:t>は減小したが、それ以上に</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残高が減少し</a:t>
          </a:r>
          <a:r>
            <a:rPr kumimoji="1" lang="ja-JP" altLang="ja-JP" sz="1100">
              <a:solidFill>
                <a:schemeClr val="dk1"/>
              </a:solidFill>
              <a:effectLst/>
              <a:latin typeface="+mn-lt"/>
              <a:ea typeface="+mn-ea"/>
              <a:cs typeface="+mn-cs"/>
            </a:rPr>
            <a:t>たことにより、対標準財政規模比では</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実質収支額は、形式収支が前年度</a:t>
          </a:r>
          <a:r>
            <a:rPr kumimoji="1" lang="ja-JP" altLang="en-US" sz="1100">
              <a:solidFill>
                <a:schemeClr val="dk1"/>
              </a:solidFill>
              <a:effectLst/>
              <a:latin typeface="+mn-lt"/>
              <a:ea typeface="+mn-ea"/>
              <a:cs typeface="+mn-cs"/>
            </a:rPr>
            <a:t>より増となり、</a:t>
          </a:r>
          <a:r>
            <a:rPr kumimoji="1" lang="ja-JP" altLang="ja-JP" sz="1100">
              <a:solidFill>
                <a:schemeClr val="dk1"/>
              </a:solidFill>
              <a:effectLst/>
              <a:latin typeface="+mn-lt"/>
              <a:ea typeface="+mn-ea"/>
              <a:cs typeface="+mn-cs"/>
            </a:rPr>
            <a:t>翌年度繰越額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となったため、約</a:t>
          </a:r>
          <a:r>
            <a:rPr kumimoji="1" lang="en-US" altLang="ja-JP" sz="1100">
              <a:solidFill>
                <a:schemeClr val="dk1"/>
              </a:solidFill>
              <a:effectLst/>
              <a:latin typeface="+mn-lt"/>
              <a:ea typeface="+mn-ea"/>
              <a:cs typeface="+mn-cs"/>
            </a:rPr>
            <a:t>172</a:t>
          </a:r>
          <a:r>
            <a:rPr kumimoji="1" lang="ja-JP" altLang="en-US" sz="1100">
              <a:solidFill>
                <a:schemeClr val="dk1"/>
              </a:solidFill>
              <a:effectLst/>
              <a:latin typeface="+mn-lt"/>
              <a:ea typeface="+mn-ea"/>
              <a:cs typeface="+mn-cs"/>
            </a:rPr>
            <a:t>百万円の増額となり、</a:t>
          </a:r>
          <a:r>
            <a:rPr kumimoji="1" lang="ja-JP" altLang="ja-JP" sz="1100">
              <a:solidFill>
                <a:schemeClr val="dk1"/>
              </a:solidFill>
              <a:effectLst/>
              <a:latin typeface="+mn-lt"/>
              <a:ea typeface="+mn-ea"/>
              <a:cs typeface="+mn-cs"/>
            </a:rPr>
            <a:t>対標準財政規模比で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となり、対標準財政規模比で</a:t>
          </a:r>
          <a:r>
            <a:rPr kumimoji="1" lang="en-US" altLang="ja-JP" sz="1100">
              <a:solidFill>
                <a:schemeClr val="dk1"/>
              </a:solidFill>
              <a:effectLst/>
              <a:latin typeface="+mn-lt"/>
              <a:ea typeface="+mn-ea"/>
              <a:cs typeface="+mn-cs"/>
            </a:rPr>
            <a:t>8.29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年度決算は、病院事業特別会計において、企業債を除く流動負債が減少した一方で、現金預金を始めとした流動資産</a:t>
          </a:r>
          <a:r>
            <a:rPr kumimoji="1" lang="ja-JP" altLang="en-US" sz="1100" b="0" i="0" baseline="0">
              <a:solidFill>
                <a:schemeClr val="dk1"/>
              </a:solidFill>
              <a:effectLst/>
              <a:latin typeface="+mn-lt"/>
              <a:ea typeface="+mn-ea"/>
              <a:cs typeface="+mn-cs"/>
            </a:rPr>
            <a:t>も減少</a:t>
          </a:r>
          <a:r>
            <a:rPr kumimoji="1" lang="ja-JP" altLang="ja-JP" sz="1100" b="0" i="0" baseline="0">
              <a:solidFill>
                <a:schemeClr val="dk1"/>
              </a:solidFill>
              <a:effectLst/>
              <a:latin typeface="+mn-lt"/>
              <a:ea typeface="+mn-ea"/>
              <a:cs typeface="+mn-cs"/>
            </a:rPr>
            <a:t>したため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黒字額が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その他の会計は、ほぼ横ばいで推移。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連結実質赤字額は、</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年度においても発生していないが、今後も特別会計における健全運営に努める。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市町村合併直後に発行した地方債の償還終了に伴い算入公債費が</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百万円減少する一方で、元利償還金が</a:t>
          </a:r>
          <a:r>
            <a:rPr kumimoji="1" lang="en-US" altLang="ja-JP" sz="1100" b="0" i="0" baseline="0">
              <a:solidFill>
                <a:schemeClr val="dk1"/>
              </a:solidFill>
              <a:effectLst/>
              <a:latin typeface="+mn-lt"/>
              <a:ea typeface="+mn-ea"/>
              <a:cs typeface="+mn-cs"/>
            </a:rPr>
            <a:t>144</a:t>
          </a:r>
          <a:r>
            <a:rPr kumimoji="1" lang="ja-JP" altLang="ja-JP" sz="1100" b="0" i="0" baseline="0">
              <a:solidFill>
                <a:schemeClr val="dk1"/>
              </a:solidFill>
              <a:effectLst/>
              <a:latin typeface="+mn-lt"/>
              <a:ea typeface="+mn-ea"/>
              <a:cs typeface="+mn-cs"/>
            </a:rPr>
            <a:t>百万円減少したため実質公債費比率の分子の額は</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百万円、約</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％減少した。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地方債残高は、新規発行債の抑制及び任意繰上償還の効果等により</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百万円減少した。このほか、公営企業債等繰入見込額は、各公営企業において償還が進み残高が減少したことにより</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一方で、設立法人等の負債等負担見込額は、第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セクターの経営状況の変動により</a:t>
          </a:r>
          <a:r>
            <a:rPr kumimoji="1" lang="en-US" altLang="ja-JP" sz="1100">
              <a:solidFill>
                <a:schemeClr val="dk1"/>
              </a:solidFill>
              <a:effectLst/>
              <a:latin typeface="+mn-lt"/>
              <a:ea typeface="+mn-ea"/>
              <a:cs typeface="+mn-cs"/>
            </a:rPr>
            <a:t>976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また充当可能財源等については、</a:t>
          </a:r>
          <a:r>
            <a:rPr kumimoji="1" lang="en-US" altLang="ja-JP" sz="1100">
              <a:solidFill>
                <a:schemeClr val="dk1"/>
              </a:solidFill>
              <a:effectLst/>
              <a:latin typeface="+mn-lt"/>
              <a:ea typeface="+mn-ea"/>
              <a:cs typeface="+mn-cs"/>
            </a:rPr>
            <a:t>1,569</a:t>
          </a:r>
          <a:r>
            <a:rPr kumimoji="1" lang="ja-JP" altLang="ja-JP" sz="1100">
              <a:solidFill>
                <a:schemeClr val="dk1"/>
              </a:solidFill>
              <a:effectLst/>
              <a:latin typeface="+mn-lt"/>
              <a:ea typeface="+mn-ea"/>
              <a:cs typeface="+mn-cs"/>
            </a:rPr>
            <a:t>百万円減少した。充当可能基金は、一部基金の積立を行ったが、それ以上に取崩しを行ったため減少した。基準財政需要額算入見込額</a:t>
          </a:r>
          <a:r>
            <a:rPr kumimoji="1" lang="ja-JP" altLang="ja-JP" sz="1100" b="0">
              <a:solidFill>
                <a:schemeClr val="dk1"/>
              </a:solidFill>
              <a:effectLst/>
              <a:latin typeface="+mn-lt"/>
              <a:ea typeface="+mn-ea"/>
              <a:cs typeface="+mn-cs"/>
            </a:rPr>
            <a:t>は、</a:t>
          </a:r>
          <a:r>
            <a:rPr kumimoji="1" lang="en-US" altLang="ja-JP" sz="1100" b="0">
              <a:solidFill>
                <a:schemeClr val="dk1"/>
              </a:solidFill>
              <a:effectLst/>
              <a:latin typeface="+mn-lt"/>
              <a:ea typeface="+mn-ea"/>
              <a:cs typeface="+mn-cs"/>
            </a:rPr>
            <a:t>H21</a:t>
          </a:r>
          <a:r>
            <a:rPr kumimoji="1" lang="ja-JP" altLang="ja-JP" sz="1100" b="0">
              <a:solidFill>
                <a:schemeClr val="dk1"/>
              </a:solidFill>
              <a:effectLst/>
              <a:latin typeface="+mn-lt"/>
              <a:ea typeface="+mn-ea"/>
              <a:cs typeface="+mn-cs"/>
            </a:rPr>
            <a:t>過疎債の償還終了、合併</a:t>
          </a:r>
          <a:r>
            <a:rPr kumimoji="1" lang="ja-JP" altLang="ja-JP" sz="1100">
              <a:solidFill>
                <a:schemeClr val="dk1"/>
              </a:solidFill>
              <a:effectLst/>
              <a:latin typeface="+mn-lt"/>
              <a:ea typeface="+mn-ea"/>
              <a:cs typeface="+mn-cs"/>
            </a:rPr>
            <a:t>特例債を新規発行していない事等により、</a:t>
          </a:r>
          <a:r>
            <a:rPr kumimoji="1" lang="en-US" altLang="ja-JP" sz="1100">
              <a:solidFill>
                <a:schemeClr val="dk1"/>
              </a:solidFill>
              <a:effectLst/>
              <a:latin typeface="+mn-lt"/>
              <a:ea typeface="+mn-ea"/>
              <a:cs typeface="+mn-cs"/>
            </a:rPr>
            <a:t>863</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これらの要因により将来負担比率の分子は</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島根県奥出雲町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特定目的基金</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ふるさと応援基金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地域振興基金</a:t>
          </a:r>
          <a:r>
            <a:rPr kumimoji="1" lang="ja-JP" altLang="en-US" sz="1100" b="0" i="0" baseline="0">
              <a:solidFill>
                <a:schemeClr val="dk1"/>
              </a:solidFill>
              <a:effectLst/>
              <a:latin typeface="+mn-lt"/>
              <a:ea typeface="+mn-ea"/>
              <a:cs typeface="+mn-cs"/>
            </a:rPr>
            <a:t>には積立を行ったが</a:t>
          </a:r>
          <a:r>
            <a:rPr kumimoji="1" lang="ja-JP" altLang="ja-JP" sz="1100" b="0" i="0" baseline="0">
              <a:solidFill>
                <a:schemeClr val="dk1"/>
              </a:solidFill>
              <a:effectLst/>
              <a:latin typeface="+mn-lt"/>
              <a:ea typeface="+mn-ea"/>
              <a:cs typeface="+mn-cs"/>
            </a:rPr>
            <a:t>、地方債償還財源として</a:t>
          </a:r>
          <a:r>
            <a:rPr kumimoji="1" lang="ja-JP" altLang="en-US" sz="1100" b="0" i="0" baseline="0">
              <a:solidFill>
                <a:schemeClr val="dk1"/>
              </a:solidFill>
              <a:effectLst/>
              <a:latin typeface="+mn-lt"/>
              <a:ea typeface="+mn-ea"/>
              <a:cs typeface="+mn-cs"/>
            </a:rPr>
            <a:t>財政調整基金</a:t>
          </a:r>
          <a:r>
            <a:rPr kumimoji="1" lang="en-US" altLang="ja-JP" sz="1100" b="0" i="0" baseline="0">
              <a:solidFill>
                <a:schemeClr val="dk1"/>
              </a:solidFill>
              <a:effectLst/>
              <a:latin typeface="+mn-lt"/>
              <a:ea typeface="+mn-ea"/>
              <a:cs typeface="+mn-cs"/>
            </a:rPr>
            <a:t>184</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減債基金</a:t>
          </a:r>
          <a:r>
            <a:rPr kumimoji="1" lang="en-US" altLang="ja-JP" sz="1100" b="0" i="0" baseline="0">
              <a:solidFill>
                <a:schemeClr val="dk1"/>
              </a:solidFill>
              <a:effectLst/>
              <a:latin typeface="+mn-lt"/>
              <a:ea typeface="+mn-ea"/>
              <a:cs typeface="+mn-cs"/>
            </a:rPr>
            <a:t>532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取崩</a:t>
          </a:r>
          <a:r>
            <a:rPr kumimoji="1" lang="ja-JP" altLang="ja-JP" sz="1100" b="0" i="0" baseline="0">
              <a:solidFill>
                <a:schemeClr val="dk1"/>
              </a:solidFill>
              <a:effectLst/>
              <a:latin typeface="+mn-lt"/>
              <a:ea typeface="+mn-ea"/>
              <a:cs typeface="+mn-cs"/>
            </a:rPr>
            <a:t>を行ったため全体として</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財政調整基金については、本町の予算規模を勘案し、大規模災害等不測の事態に備えるため、収支状況等を見ながら一定額を維持している。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に起きた第三セクター経営破綻による損失補償の実行に伴い</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で多額の一般財源が必要と</a:t>
          </a:r>
          <a:r>
            <a:rPr kumimoji="1" lang="ja-JP" altLang="en-US" sz="1100" b="0" i="0" baseline="0">
              <a:solidFill>
                <a:schemeClr val="dk1"/>
              </a:solidFill>
              <a:effectLst/>
              <a:latin typeface="+mn-lt"/>
              <a:ea typeface="+mn-ea"/>
              <a:cs typeface="+mn-cs"/>
            </a:rPr>
            <a:t>なり、残高が大幅に減となったため、積み戻しが必要である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減債基金については、必要に応じて起債償還財源として取り崩す可能性があるが、残高が急減しないように留意する。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その他特定目的基金については、基金設置目的に沿った事業の財源として活用していくが、中長期的な計画に基づいて残高が急減しないように留意する。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・ふるさと応援基金：定住・結婚対策、出産・子育て支援、環境保全、観光振興、教育振興等</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地域振興基金：地域振興を図る事業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・仁多米振興施設整備基金：仁多米振興施設の整備、改修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・ふるさと応援基金：</a:t>
          </a:r>
          <a:r>
            <a:rPr kumimoji="1" lang="ja-JP" altLang="en-US" sz="1100" b="0" i="0" baseline="0">
              <a:solidFill>
                <a:schemeClr val="dk1"/>
              </a:solidFill>
              <a:effectLst/>
              <a:latin typeface="+mn-lt"/>
              <a:ea typeface="+mn-ea"/>
              <a:cs typeface="+mn-cs"/>
            </a:rPr>
            <a:t>一定程度の取崩は行ったが、</a:t>
          </a:r>
          <a:r>
            <a:rPr kumimoji="1" lang="ja-JP" altLang="ja-JP" sz="1100" b="0" i="0" baseline="0">
              <a:solidFill>
                <a:schemeClr val="dk1"/>
              </a:solidFill>
              <a:effectLst/>
              <a:latin typeface="+mn-lt"/>
              <a:ea typeface="+mn-ea"/>
              <a:cs typeface="+mn-cs"/>
            </a:rPr>
            <a:t>積み立ての原資となるふるさと応援寄附金（ふるさと納税）が</a:t>
          </a:r>
          <a:r>
            <a:rPr kumimoji="1" lang="ja-JP" altLang="en-US" sz="1100" b="0" i="0" baseline="0">
              <a:solidFill>
                <a:schemeClr val="dk1"/>
              </a:solidFill>
              <a:effectLst/>
              <a:latin typeface="+mn-lt"/>
              <a:ea typeface="+mn-ea"/>
              <a:cs typeface="+mn-cs"/>
            </a:rPr>
            <a:t>増加したため増額となった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・地域振興基金：合併特例債を財源に積み立てた基金であり、事業財源として取り崩したため減少。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・仁多米振興施設整備基金：設備改修を実施し、事業財源として取り崩しを行っている。一方で、第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セクターの奥出雲仁多米の寄附金を予算積立して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積み立て額</a:t>
          </a:r>
          <a:r>
            <a:rPr kumimoji="1" lang="ja-JP" altLang="en-US" sz="1100" b="0" i="0" baseline="0">
              <a:solidFill>
                <a:schemeClr val="dk1"/>
              </a:solidFill>
              <a:effectLst/>
              <a:latin typeface="+mn-lt"/>
              <a:ea typeface="+mn-ea"/>
              <a:cs typeface="+mn-cs"/>
            </a:rPr>
            <a:t>より取崩額</a:t>
          </a:r>
          <a:r>
            <a:rPr kumimoji="1" lang="ja-JP" altLang="ja-JP" sz="1100" b="0" i="0" baseline="0">
              <a:solidFill>
                <a:schemeClr val="dk1"/>
              </a:solidFill>
              <a:effectLst/>
              <a:latin typeface="+mn-lt"/>
              <a:ea typeface="+mn-ea"/>
              <a:cs typeface="+mn-cs"/>
            </a:rPr>
            <a:t>が多かったため</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・ふるさと応援基金：基金設置目的に沿った事業の財源として積極的に活用していく予定だが、基金積立財源のふるさと寄附金の獲得競争が激化しており、状況に留意しながら活用を図る必要がある。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合併特例債を財源に積み立ててきたが、当該発行上限に達しているため追加の元金積立の予定はない。今後も基金設置目的に沿った事業の財源として取り崩す予定であり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に起きた第三セクター経営破綻による損失補償の実行に伴い</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で多額の一般財源が必要となり、残高が大幅に減となった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大規模災害等不測の事態に備えるため、収支状況等を見ながら一定額を維持</a:t>
          </a:r>
          <a:r>
            <a:rPr kumimoji="1" lang="ja-JP" altLang="en-US" sz="1100" b="0" i="0" baseline="0">
              <a:solidFill>
                <a:schemeClr val="dk1"/>
              </a:solidFill>
              <a:effectLst/>
              <a:latin typeface="+mn-lt"/>
              <a:ea typeface="+mn-ea"/>
              <a:cs typeface="+mn-cs"/>
            </a:rPr>
            <a:t>するため、積み戻しが必要である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地方債償還財源とするため</a:t>
          </a:r>
          <a:r>
            <a:rPr kumimoji="1" lang="en-US" altLang="ja-JP" sz="1100" b="0" i="0" baseline="0">
              <a:solidFill>
                <a:schemeClr val="dk1"/>
              </a:solidFill>
              <a:effectLst/>
              <a:latin typeface="+mn-lt"/>
              <a:ea typeface="+mn-ea"/>
              <a:cs typeface="+mn-cs"/>
            </a:rPr>
            <a:t>532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取崩</a:t>
          </a:r>
          <a:r>
            <a:rPr kumimoji="1" lang="ja-JP" altLang="ja-JP" sz="1100" b="0" i="0" baseline="0">
              <a:solidFill>
                <a:schemeClr val="dk1"/>
              </a:solidFill>
              <a:effectLst/>
              <a:latin typeface="+mn-lt"/>
              <a:ea typeface="+mn-ea"/>
              <a:cs typeface="+mn-cs"/>
            </a:rPr>
            <a:t>を行ったため、残高は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今後は、例年どおり一般会計の収支状況によって定時償還の財源として一定額を取り崩す見込み。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17517012</v>
      </c>
      <c r="BO4" s="371"/>
      <c r="BP4" s="371"/>
      <c r="BQ4" s="371"/>
      <c r="BR4" s="371"/>
      <c r="BS4" s="371"/>
      <c r="BT4" s="371"/>
      <c r="BU4" s="372"/>
      <c r="BV4" s="370">
        <v>15532862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17055411</v>
      </c>
      <c r="BO5" s="408"/>
      <c r="BP5" s="408"/>
      <c r="BQ5" s="408"/>
      <c r="BR5" s="408"/>
      <c r="BS5" s="408"/>
      <c r="BT5" s="408"/>
      <c r="BU5" s="409"/>
      <c r="BV5" s="407">
        <v>15187698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v>
      </c>
      <c r="CU5" s="405"/>
      <c r="CV5" s="405"/>
      <c r="CW5" s="405"/>
      <c r="CX5" s="405"/>
      <c r="CY5" s="405"/>
      <c r="CZ5" s="405"/>
      <c r="DA5" s="406"/>
      <c r="DB5" s="404">
        <v>88.1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461601</v>
      </c>
      <c r="BO6" s="408"/>
      <c r="BP6" s="408"/>
      <c r="BQ6" s="408"/>
      <c r="BR6" s="408"/>
      <c r="BS6" s="408"/>
      <c r="BT6" s="408"/>
      <c r="BU6" s="409"/>
      <c r="BV6" s="407">
        <v>345164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89.3</v>
      </c>
      <c r="CU6" s="445"/>
      <c r="CV6" s="445"/>
      <c r="CW6" s="445"/>
      <c r="CX6" s="445"/>
      <c r="CY6" s="445"/>
      <c r="CZ6" s="445"/>
      <c r="DA6" s="446"/>
      <c r="DB6" s="444">
        <v>88.8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141083</v>
      </c>
      <c r="BO7" s="408"/>
      <c r="BP7" s="408"/>
      <c r="BQ7" s="408"/>
      <c r="BR7" s="408"/>
      <c r="BS7" s="408"/>
      <c r="BT7" s="408"/>
      <c r="BU7" s="409"/>
      <c r="BV7" s="407">
        <v>196498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7508661</v>
      </c>
      <c r="CU7" s="408"/>
      <c r="CV7" s="408"/>
      <c r="CW7" s="408"/>
      <c r="CX7" s="408"/>
      <c r="CY7" s="408"/>
      <c r="CZ7" s="408"/>
      <c r="DA7" s="409"/>
      <c r="DB7" s="407">
        <v>7554330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320518</v>
      </c>
      <c r="BO8" s="408"/>
      <c r="BP8" s="408"/>
      <c r="BQ8" s="408"/>
      <c r="BR8" s="408"/>
      <c r="BS8" s="408"/>
      <c r="BT8" s="408"/>
      <c r="BU8" s="409"/>
      <c r="BV8" s="407">
        <v>148666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0.18</v>
      </c>
      <c r="CU8" s="448"/>
      <c r="CV8" s="448"/>
      <c r="CW8" s="448"/>
      <c r="CX8" s="448"/>
      <c r="CY8" s="448"/>
      <c r="CZ8" s="448"/>
      <c r="DA8" s="449"/>
      <c r="DB8" s="447">
        <v>0.18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11849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171852</v>
      </c>
      <c r="BO9" s="408"/>
      <c r="BP9" s="408"/>
      <c r="BQ9" s="408"/>
      <c r="BR9" s="408"/>
      <c r="BS9" s="408"/>
      <c r="BT9" s="408"/>
      <c r="BU9" s="409"/>
      <c r="BV9" s="407">
        <v>26988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25.3</v>
      </c>
      <c r="CU9" s="405"/>
      <c r="CV9" s="405"/>
      <c r="CW9" s="405"/>
      <c r="CX9" s="405"/>
      <c r="CY9" s="405"/>
      <c r="CZ9" s="405"/>
      <c r="DA9" s="406"/>
      <c r="DB9" s="404">
        <v>25.5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13063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515483</v>
      </c>
      <c r="BO10" s="408"/>
      <c r="BP10" s="408"/>
      <c r="BQ10" s="408"/>
      <c r="BR10" s="408"/>
      <c r="BS10" s="408"/>
      <c r="BT10" s="408"/>
      <c r="BU10" s="409"/>
      <c r="BV10" s="407">
        <v>30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991781</v>
      </c>
      <c r="BO11" s="408"/>
      <c r="BP11" s="408"/>
      <c r="BQ11" s="408"/>
      <c r="BR11" s="408"/>
      <c r="BS11" s="408"/>
      <c r="BT11" s="408"/>
      <c r="BU11" s="409"/>
      <c r="BV11" s="407">
        <v>331877</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11339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11224</v>
      </c>
      <c r="S13" s="492"/>
      <c r="T13" s="492"/>
      <c r="U13" s="492"/>
      <c r="V13" s="493"/>
      <c r="W13" s="423" t="s">
        <v>131</v>
      </c>
      <c r="X13" s="424"/>
      <c r="Y13" s="424"/>
      <c r="Z13" s="424"/>
      <c r="AA13" s="424"/>
      <c r="AB13" s="414"/>
      <c r="AC13" s="458">
        <v>1094</v>
      </c>
      <c r="AD13" s="459"/>
      <c r="AE13" s="459"/>
      <c r="AF13" s="459"/>
      <c r="AG13" s="501"/>
      <c r="AH13" s="458">
        <v>1516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979116</v>
      </c>
      <c r="BO13" s="408"/>
      <c r="BP13" s="408"/>
      <c r="BQ13" s="408"/>
      <c r="BR13" s="408"/>
      <c r="BS13" s="408"/>
      <c r="BT13" s="408"/>
      <c r="BU13" s="409"/>
      <c r="BV13" s="407">
        <v>358895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15.6</v>
      </c>
      <c r="CU13" s="405"/>
      <c r="CV13" s="405"/>
      <c r="CW13" s="405"/>
      <c r="CX13" s="405"/>
      <c r="CY13" s="405"/>
      <c r="CZ13" s="405"/>
      <c r="DA13" s="406"/>
      <c r="DB13" s="404">
        <v>15.9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11630</v>
      </c>
      <c r="S14" s="492"/>
      <c r="T14" s="492"/>
      <c r="U14" s="492"/>
      <c r="V14" s="493"/>
      <c r="W14" s="397"/>
      <c r="X14" s="398"/>
      <c r="Y14" s="398"/>
      <c r="Z14" s="398"/>
      <c r="AA14" s="398"/>
      <c r="AB14" s="387"/>
      <c r="AC14" s="494">
        <v>18.100000000000001</v>
      </c>
      <c r="AD14" s="495"/>
      <c r="AE14" s="495"/>
      <c r="AF14" s="495"/>
      <c r="AG14" s="496"/>
      <c r="AH14" s="494">
        <v>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139.80000000000001</v>
      </c>
      <c r="CU14" s="506"/>
      <c r="CV14" s="506"/>
      <c r="CW14" s="506"/>
      <c r="CX14" s="506"/>
      <c r="CY14" s="506"/>
      <c r="CZ14" s="506"/>
      <c r="DA14" s="507"/>
      <c r="DB14" s="505">
        <v>145.80000000000001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11544</v>
      </c>
      <c r="S15" s="492"/>
      <c r="T15" s="492"/>
      <c r="U15" s="492"/>
      <c r="V15" s="493"/>
      <c r="W15" s="423" t="s">
        <v>137</v>
      </c>
      <c r="X15" s="424"/>
      <c r="Y15" s="424"/>
      <c r="Z15" s="424"/>
      <c r="AA15" s="424"/>
      <c r="AB15" s="414"/>
      <c r="AC15" s="458">
        <v>1726</v>
      </c>
      <c r="AD15" s="459"/>
      <c r="AE15" s="459"/>
      <c r="AF15" s="459"/>
      <c r="AG15" s="501"/>
      <c r="AH15" s="458">
        <v>1975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1306270</v>
      </c>
      <c r="BO15" s="371"/>
      <c r="BP15" s="371"/>
      <c r="BQ15" s="371"/>
      <c r="BR15" s="371"/>
      <c r="BS15" s="371"/>
      <c r="BT15" s="371"/>
      <c r="BU15" s="372"/>
      <c r="BV15" s="370">
        <v>1305703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28.5</v>
      </c>
      <c r="AD16" s="495"/>
      <c r="AE16" s="495"/>
      <c r="AF16" s="495"/>
      <c r="AG16" s="496"/>
      <c r="AH16" s="494">
        <v>28.6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7193034</v>
      </c>
      <c r="BO16" s="408"/>
      <c r="BP16" s="408"/>
      <c r="BQ16" s="408"/>
      <c r="BR16" s="408"/>
      <c r="BS16" s="408"/>
      <c r="BT16" s="408"/>
      <c r="BU16" s="409"/>
      <c r="BV16" s="407">
        <v>7206440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3230</v>
      </c>
      <c r="AD17" s="459"/>
      <c r="AE17" s="459"/>
      <c r="AF17" s="459"/>
      <c r="AG17" s="501"/>
      <c r="AH17" s="458">
        <v>3409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1593629</v>
      </c>
      <c r="BO17" s="408"/>
      <c r="BP17" s="408"/>
      <c r="BQ17" s="408"/>
      <c r="BR17" s="408"/>
      <c r="BS17" s="408"/>
      <c r="BT17" s="408"/>
      <c r="BU17" s="409"/>
      <c r="BV17" s="407">
        <v>1593804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368.01</v>
      </c>
      <c r="M18" s="531"/>
      <c r="N18" s="531"/>
      <c r="O18" s="531"/>
      <c r="P18" s="531"/>
      <c r="Q18" s="531"/>
      <c r="R18" s="532"/>
      <c r="S18" s="532"/>
      <c r="T18" s="532"/>
      <c r="U18" s="532"/>
      <c r="V18" s="533"/>
      <c r="W18" s="425"/>
      <c r="X18" s="426"/>
      <c r="Y18" s="426"/>
      <c r="Z18" s="426"/>
      <c r="AA18" s="426"/>
      <c r="AB18" s="417"/>
      <c r="AC18" s="534">
        <v>53.4</v>
      </c>
      <c r="AD18" s="535"/>
      <c r="AE18" s="535"/>
      <c r="AF18" s="535"/>
      <c r="AG18" s="536"/>
      <c r="AH18" s="534">
        <v>49.4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6834799</v>
      </c>
      <c r="BO18" s="408"/>
      <c r="BP18" s="408"/>
      <c r="BQ18" s="408"/>
      <c r="BR18" s="408"/>
      <c r="BS18" s="408"/>
      <c r="BT18" s="408"/>
      <c r="BU18" s="409"/>
      <c r="BV18" s="407">
        <v>6808368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11542050</v>
      </c>
      <c r="BO19" s="408"/>
      <c r="BP19" s="408"/>
      <c r="BQ19" s="408"/>
      <c r="BR19" s="408"/>
      <c r="BS19" s="408"/>
      <c r="BT19" s="408"/>
      <c r="BU19" s="409"/>
      <c r="BV19" s="407">
        <v>9433206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4356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17238397</v>
      </c>
      <c r="BO22" s="371"/>
      <c r="BP22" s="371"/>
      <c r="BQ22" s="371"/>
      <c r="BR22" s="371"/>
      <c r="BS22" s="371"/>
      <c r="BT22" s="371"/>
      <c r="BU22" s="372"/>
      <c r="BV22" s="370">
        <v>17363856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11242207</v>
      </c>
      <c r="BO23" s="408"/>
      <c r="BP23" s="408"/>
      <c r="BQ23" s="408"/>
      <c r="BR23" s="408"/>
      <c r="BS23" s="408"/>
      <c r="BT23" s="408"/>
      <c r="BU23" s="409"/>
      <c r="BV23" s="407">
        <v>12020187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127</v>
      </c>
      <c r="AI24" s="459"/>
      <c r="AJ24" s="459"/>
      <c r="AK24" s="459"/>
      <c r="AL24" s="501"/>
      <c r="AM24" s="458">
        <v>377190</v>
      </c>
      <c r="AN24" s="459"/>
      <c r="AO24" s="459"/>
      <c r="AP24" s="459"/>
      <c r="AQ24" s="459"/>
      <c r="AR24" s="501"/>
      <c r="AS24" s="458">
        <v>2970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14067069</v>
      </c>
      <c r="BO24" s="408"/>
      <c r="BP24" s="408"/>
      <c r="BQ24" s="408"/>
      <c r="BR24" s="408"/>
      <c r="BS24" s="408"/>
      <c r="BT24" s="408"/>
      <c r="BU24" s="409"/>
      <c r="BV24" s="407">
        <v>13907858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4054594</v>
      </c>
      <c r="BO25" s="371"/>
      <c r="BP25" s="371"/>
      <c r="BQ25" s="371"/>
      <c r="BR25" s="371"/>
      <c r="BS25" s="371"/>
      <c r="BT25" s="371"/>
      <c r="BU25" s="372"/>
      <c r="BV25" s="370">
        <v>666401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2830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2320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660879</v>
      </c>
      <c r="BO28" s="371"/>
      <c r="BP28" s="371"/>
      <c r="BQ28" s="371"/>
      <c r="BR28" s="371"/>
      <c r="BS28" s="371"/>
      <c r="BT28" s="371"/>
      <c r="BU28" s="372"/>
      <c r="BV28" s="370">
        <v>845396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1950</v>
      </c>
      <c r="R29" s="459"/>
      <c r="S29" s="459"/>
      <c r="T29" s="459"/>
      <c r="U29" s="459"/>
      <c r="V29" s="501"/>
      <c r="W29" s="556"/>
      <c r="X29" s="557"/>
      <c r="Y29" s="558"/>
      <c r="Z29" s="457" t="s">
        <v>178</v>
      </c>
      <c r="AA29" s="437"/>
      <c r="AB29" s="437"/>
      <c r="AC29" s="437"/>
      <c r="AD29" s="437"/>
      <c r="AE29" s="437"/>
      <c r="AF29" s="437"/>
      <c r="AG29" s="438"/>
      <c r="AH29" s="458">
        <v>128</v>
      </c>
      <c r="AI29" s="459"/>
      <c r="AJ29" s="459"/>
      <c r="AK29" s="459"/>
      <c r="AL29" s="501"/>
      <c r="AM29" s="458">
        <v>380764</v>
      </c>
      <c r="AN29" s="459"/>
      <c r="AO29" s="459"/>
      <c r="AP29" s="459"/>
      <c r="AQ29" s="459"/>
      <c r="AR29" s="501"/>
      <c r="AS29" s="458">
        <v>2975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341191</v>
      </c>
      <c r="BO29" s="408"/>
      <c r="BP29" s="408"/>
      <c r="BQ29" s="408"/>
      <c r="BR29" s="408"/>
      <c r="BS29" s="408"/>
      <c r="BT29" s="408"/>
      <c r="BU29" s="409"/>
      <c r="BV29" s="407">
        <v>872722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1945138</v>
      </c>
      <c r="BO30" s="527"/>
      <c r="BP30" s="527"/>
      <c r="BQ30" s="527"/>
      <c r="BR30" s="527"/>
      <c r="BS30" s="527"/>
      <c r="BT30" s="527"/>
      <c r="BU30" s="528"/>
      <c r="BV30" s="526">
        <v>1762579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奥出雲病院事業特別会計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島根県市町村総合組合（普通）</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奥出雲仁多米</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国営農地開発事業特別会計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雲南広域連合（普通）</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奥出雲交通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介護老人保健施設事業特別会計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IF('各会計、関係団体の財政状況及び健全化判断比率'!B36="","",'各会計、関係団体の財政状況及び健全化判断比率'!B36)</f>
        <v>合併処理浄化槽事業特別会計</v>
      </c>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雲南広域連合（介護）</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奥出雲振興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12</v>
      </c>
      <c r="BF37" s="597"/>
      <c r="BG37" s="598" t="str">
        <f>IF('各会計、関係団体の財政状況及び健全化判断比率'!B37="","",'各会計、関係団体の財政状況及び健全化判断比率'!B37)</f>
        <v>仁多発電事業特別会計</v>
      </c>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雲南広域連合（下水）</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仁多堆肥センター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13</v>
      </c>
      <c r="BF38" s="597"/>
      <c r="BG38" s="598" t="str">
        <f>IF('各会計、関係団体の財政状況及び健全化判断比率'!B38="","",'各会計、関係団体の財政状況及び健全化判断比率'!B38)</f>
        <v>農業用小水力発電事業特別会計</v>
      </c>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島根県後期高齢者医療広域連合（普通）</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奥出雲町土地開発公社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島根県後期高齢者医療広域連合（後期高齢）</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奥出雲町農業公社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〇</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舞茸奥出雲</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奥出雲電力</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28</v>
      </c>
      <c r="CP42" s="597"/>
      <c r="CQ42" s="598" t="str">
        <f>IF('各会計、関係団体の財政状況及び健全化判断比率'!BS15="","",'各会計、関係団体の財政状況及び健全化判断比率'!BS15)</f>
        <v>奥出雲酒造</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29</v>
      </c>
      <c r="CP43" s="597"/>
      <c r="CQ43" s="598" t="str">
        <f>IF('各会計、関係団体の財政状況及び健全化判断比率'!BS16="","",'各会計、関係団体の財政状況及び健全化判断比率'!BS16)</f>
        <v>島根県住宅供給公社</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〇</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bzRZvzfyIQSB1PaUtmFcTbuMib+cADSEzWCqV8ig2Ju+Tl0ZfZsl90Ip+lEJQK78n7nob06TVBrbiM7jqZ6Dg==" saltValue="s+KcVWXf/U8wscA/pVK0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1193728</v>
      </c>
      <c r="S5" s="613"/>
      <c r="T5" s="613"/>
      <c r="U5" s="613"/>
      <c r="V5" s="613"/>
      <c r="W5" s="613"/>
      <c r="X5" s="613"/>
      <c r="Y5" s="614"/>
      <c r="Z5" s="615">
        <v>6.8</v>
      </c>
      <c r="AA5" s="615"/>
      <c r="AB5" s="615"/>
      <c r="AC5" s="615"/>
      <c r="AD5" s="616">
        <v>1193728</v>
      </c>
      <c r="AE5" s="616"/>
      <c r="AF5" s="616"/>
      <c r="AG5" s="616"/>
      <c r="AH5" s="616"/>
      <c r="AI5" s="616"/>
      <c r="AJ5" s="616"/>
      <c r="AK5" s="616"/>
      <c r="AL5" s="617">
        <v>15.6</v>
      </c>
      <c r="AM5" s="618"/>
      <c r="AN5" s="618"/>
      <c r="AO5" s="619"/>
      <c r="AP5" s="609" t="s">
        <v>217</v>
      </c>
      <c r="AQ5" s="610"/>
      <c r="AR5" s="610"/>
      <c r="AS5" s="610"/>
      <c r="AT5" s="610"/>
      <c r="AU5" s="610"/>
      <c r="AV5" s="610"/>
      <c r="AW5" s="610"/>
      <c r="AX5" s="610"/>
      <c r="AY5" s="610"/>
      <c r="AZ5" s="610"/>
      <c r="BA5" s="610"/>
      <c r="BB5" s="610"/>
      <c r="BC5" s="610"/>
      <c r="BD5" s="610"/>
      <c r="BE5" s="610"/>
      <c r="BF5" s="611"/>
      <c r="BG5" s="623">
        <v>1177342</v>
      </c>
      <c r="BH5" s="624"/>
      <c r="BI5" s="624"/>
      <c r="BJ5" s="624"/>
      <c r="BK5" s="624"/>
      <c r="BL5" s="624"/>
      <c r="BM5" s="624"/>
      <c r="BN5" s="625"/>
      <c r="BO5" s="626">
        <v>98.6</v>
      </c>
      <c r="BP5" s="626"/>
      <c r="BQ5" s="626"/>
      <c r="BR5" s="626"/>
      <c r="BS5" s="627">
        <v>72420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178320</v>
      </c>
      <c r="S6" s="624"/>
      <c r="T6" s="624"/>
      <c r="U6" s="624"/>
      <c r="V6" s="624"/>
      <c r="W6" s="624"/>
      <c r="X6" s="624"/>
      <c r="Y6" s="625"/>
      <c r="Z6" s="626">
        <v>1</v>
      </c>
      <c r="AA6" s="626"/>
      <c r="AB6" s="626"/>
      <c r="AC6" s="626"/>
      <c r="AD6" s="627">
        <v>178320</v>
      </c>
      <c r="AE6" s="627"/>
      <c r="AF6" s="627"/>
      <c r="AG6" s="627"/>
      <c r="AH6" s="627"/>
      <c r="AI6" s="627"/>
      <c r="AJ6" s="627"/>
      <c r="AK6" s="627"/>
      <c r="AL6" s="628">
        <v>2.2999999999999998</v>
      </c>
      <c r="AM6" s="629"/>
      <c r="AN6" s="629"/>
      <c r="AO6" s="630"/>
      <c r="AP6" s="620" t="s">
        <v>222</v>
      </c>
      <c r="AQ6" s="621"/>
      <c r="AR6" s="621"/>
      <c r="AS6" s="621"/>
      <c r="AT6" s="621"/>
      <c r="AU6" s="621"/>
      <c r="AV6" s="621"/>
      <c r="AW6" s="621"/>
      <c r="AX6" s="621"/>
      <c r="AY6" s="621"/>
      <c r="AZ6" s="621"/>
      <c r="BA6" s="621"/>
      <c r="BB6" s="621"/>
      <c r="BC6" s="621"/>
      <c r="BD6" s="621"/>
      <c r="BE6" s="621"/>
      <c r="BF6" s="622"/>
      <c r="BG6" s="623">
        <v>1177342</v>
      </c>
      <c r="BH6" s="624"/>
      <c r="BI6" s="624"/>
      <c r="BJ6" s="624"/>
      <c r="BK6" s="624"/>
      <c r="BL6" s="624"/>
      <c r="BM6" s="624"/>
      <c r="BN6" s="625"/>
      <c r="BO6" s="626">
        <v>98.6</v>
      </c>
      <c r="BP6" s="626"/>
      <c r="BQ6" s="626"/>
      <c r="BR6" s="626"/>
      <c r="BS6" s="627">
        <v>72420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85096</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85096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869</v>
      </c>
      <c r="S7" s="624"/>
      <c r="T7" s="624"/>
      <c r="U7" s="624"/>
      <c r="V7" s="624"/>
      <c r="W7" s="624"/>
      <c r="X7" s="624"/>
      <c r="Y7" s="625"/>
      <c r="Z7" s="626">
        <v>0</v>
      </c>
      <c r="AA7" s="626"/>
      <c r="AB7" s="626"/>
      <c r="AC7" s="626"/>
      <c r="AD7" s="627">
        <v>869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480322</v>
      </c>
      <c r="BH7" s="624"/>
      <c r="BI7" s="624"/>
      <c r="BJ7" s="624"/>
      <c r="BK7" s="624"/>
      <c r="BL7" s="624"/>
      <c r="BM7" s="624"/>
      <c r="BN7" s="625"/>
      <c r="BO7" s="626">
        <v>40.200000000000003</v>
      </c>
      <c r="BP7" s="626"/>
      <c r="BQ7" s="626"/>
      <c r="BR7" s="626"/>
      <c r="BS7" s="627">
        <v>18663</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2903839</v>
      </c>
      <c r="CS7" s="624"/>
      <c r="CT7" s="624"/>
      <c r="CU7" s="624"/>
      <c r="CV7" s="624"/>
      <c r="CW7" s="624"/>
      <c r="CX7" s="624"/>
      <c r="CY7" s="625"/>
      <c r="CZ7" s="626">
        <v>17</v>
      </c>
      <c r="DA7" s="626"/>
      <c r="DB7" s="626"/>
      <c r="DC7" s="626"/>
      <c r="DD7" s="632">
        <v>263848</v>
      </c>
      <c r="DE7" s="624"/>
      <c r="DF7" s="624"/>
      <c r="DG7" s="624"/>
      <c r="DH7" s="624"/>
      <c r="DI7" s="624"/>
      <c r="DJ7" s="624"/>
      <c r="DK7" s="624"/>
      <c r="DL7" s="624"/>
      <c r="DM7" s="624"/>
      <c r="DN7" s="624"/>
      <c r="DO7" s="624"/>
      <c r="DP7" s="625"/>
      <c r="DQ7" s="632">
        <v>1831235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4666</v>
      </c>
      <c r="S8" s="624"/>
      <c r="T8" s="624"/>
      <c r="U8" s="624"/>
      <c r="V8" s="624"/>
      <c r="W8" s="624"/>
      <c r="X8" s="624"/>
      <c r="Y8" s="625"/>
      <c r="Z8" s="626">
        <v>0</v>
      </c>
      <c r="AA8" s="626"/>
      <c r="AB8" s="626"/>
      <c r="AC8" s="626"/>
      <c r="AD8" s="627">
        <v>4666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19403</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2721466</v>
      </c>
      <c r="CS8" s="624"/>
      <c r="CT8" s="624"/>
      <c r="CU8" s="624"/>
      <c r="CV8" s="624"/>
      <c r="CW8" s="624"/>
      <c r="CX8" s="624"/>
      <c r="CY8" s="625"/>
      <c r="CZ8" s="626">
        <v>16</v>
      </c>
      <c r="DA8" s="626"/>
      <c r="DB8" s="626"/>
      <c r="DC8" s="626"/>
      <c r="DD8" s="632" t="s">
        <v>122</v>
      </c>
      <c r="DE8" s="624"/>
      <c r="DF8" s="624"/>
      <c r="DG8" s="624"/>
      <c r="DH8" s="624"/>
      <c r="DI8" s="624"/>
      <c r="DJ8" s="624"/>
      <c r="DK8" s="624"/>
      <c r="DL8" s="624"/>
      <c r="DM8" s="624"/>
      <c r="DN8" s="624"/>
      <c r="DO8" s="624"/>
      <c r="DP8" s="625"/>
      <c r="DQ8" s="632">
        <v>1496713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4875</v>
      </c>
      <c r="S9" s="624"/>
      <c r="T9" s="624"/>
      <c r="U9" s="624"/>
      <c r="V9" s="624"/>
      <c r="W9" s="624"/>
      <c r="X9" s="624"/>
      <c r="Y9" s="625"/>
      <c r="Z9" s="626">
        <v>0</v>
      </c>
      <c r="AA9" s="626"/>
      <c r="AB9" s="626"/>
      <c r="AC9" s="626"/>
      <c r="AD9" s="627">
        <v>4875</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364375</v>
      </c>
      <c r="BH9" s="624"/>
      <c r="BI9" s="624"/>
      <c r="BJ9" s="624"/>
      <c r="BK9" s="624"/>
      <c r="BL9" s="624"/>
      <c r="BM9" s="624"/>
      <c r="BN9" s="625"/>
      <c r="BO9" s="626">
        <v>30.5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1562379</v>
      </c>
      <c r="CS9" s="624"/>
      <c r="CT9" s="624"/>
      <c r="CU9" s="624"/>
      <c r="CV9" s="624"/>
      <c r="CW9" s="624"/>
      <c r="CX9" s="624"/>
      <c r="CY9" s="625"/>
      <c r="CZ9" s="626">
        <v>9.1999999999999993</v>
      </c>
      <c r="DA9" s="626"/>
      <c r="DB9" s="626"/>
      <c r="DC9" s="626"/>
      <c r="DD9" s="632">
        <v>48669</v>
      </c>
      <c r="DE9" s="624"/>
      <c r="DF9" s="624"/>
      <c r="DG9" s="624"/>
      <c r="DH9" s="624"/>
      <c r="DI9" s="624"/>
      <c r="DJ9" s="624"/>
      <c r="DK9" s="624"/>
      <c r="DL9" s="624"/>
      <c r="DM9" s="624"/>
      <c r="DN9" s="624"/>
      <c r="DO9" s="624"/>
      <c r="DP9" s="625"/>
      <c r="DQ9" s="632">
        <v>1341913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31222</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14902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902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283991</v>
      </c>
      <c r="S11" s="624"/>
      <c r="T11" s="624"/>
      <c r="U11" s="624"/>
      <c r="V11" s="624"/>
      <c r="W11" s="624"/>
      <c r="X11" s="624"/>
      <c r="Y11" s="625"/>
      <c r="Z11" s="628">
        <v>1.6</v>
      </c>
      <c r="AA11" s="629"/>
      <c r="AB11" s="629"/>
      <c r="AC11" s="635"/>
      <c r="AD11" s="632">
        <v>283991</v>
      </c>
      <c r="AE11" s="624"/>
      <c r="AF11" s="624"/>
      <c r="AG11" s="624"/>
      <c r="AH11" s="624"/>
      <c r="AI11" s="624"/>
      <c r="AJ11" s="624"/>
      <c r="AK11" s="625"/>
      <c r="AL11" s="628">
        <v>3.7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65322</v>
      </c>
      <c r="BH11" s="624"/>
      <c r="BI11" s="624"/>
      <c r="BJ11" s="624"/>
      <c r="BK11" s="624"/>
      <c r="BL11" s="624"/>
      <c r="BM11" s="624"/>
      <c r="BN11" s="625"/>
      <c r="BO11" s="626">
        <v>5.5</v>
      </c>
      <c r="BP11" s="626"/>
      <c r="BQ11" s="626"/>
      <c r="BR11" s="626"/>
      <c r="BS11" s="627">
        <v>18663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2828416</v>
      </c>
      <c r="CS11" s="624"/>
      <c r="CT11" s="624"/>
      <c r="CU11" s="624"/>
      <c r="CV11" s="624"/>
      <c r="CW11" s="624"/>
      <c r="CX11" s="624"/>
      <c r="CY11" s="625"/>
      <c r="CZ11" s="626">
        <v>16.600000000000001</v>
      </c>
      <c r="DA11" s="626"/>
      <c r="DB11" s="626"/>
      <c r="DC11" s="626"/>
      <c r="DD11" s="632">
        <v>305266</v>
      </c>
      <c r="DE11" s="624"/>
      <c r="DF11" s="624"/>
      <c r="DG11" s="624"/>
      <c r="DH11" s="624"/>
      <c r="DI11" s="624"/>
      <c r="DJ11" s="624"/>
      <c r="DK11" s="624"/>
      <c r="DL11" s="624"/>
      <c r="DM11" s="624"/>
      <c r="DN11" s="624"/>
      <c r="DO11" s="624"/>
      <c r="DP11" s="625"/>
      <c r="DQ11" s="632">
        <v>1797037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584072</v>
      </c>
      <c r="BH12" s="624"/>
      <c r="BI12" s="624"/>
      <c r="BJ12" s="624"/>
      <c r="BK12" s="624"/>
      <c r="BL12" s="624"/>
      <c r="BM12" s="624"/>
      <c r="BN12" s="625"/>
      <c r="BO12" s="626">
        <v>48.9</v>
      </c>
      <c r="BP12" s="626"/>
      <c r="BQ12" s="626"/>
      <c r="BR12" s="626"/>
      <c r="BS12" s="627">
        <v>53757</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215350</v>
      </c>
      <c r="CS12" s="624"/>
      <c r="CT12" s="624"/>
      <c r="CU12" s="624"/>
      <c r="CV12" s="624"/>
      <c r="CW12" s="624"/>
      <c r="CX12" s="624"/>
      <c r="CY12" s="625"/>
      <c r="CZ12" s="626">
        <v>1.3</v>
      </c>
      <c r="DA12" s="626"/>
      <c r="DB12" s="626"/>
      <c r="DC12" s="626"/>
      <c r="DD12" s="632" t="s">
        <v>122</v>
      </c>
      <c r="DE12" s="624"/>
      <c r="DF12" s="624"/>
      <c r="DG12" s="624"/>
      <c r="DH12" s="624"/>
      <c r="DI12" s="624"/>
      <c r="DJ12" s="624"/>
      <c r="DK12" s="624"/>
      <c r="DL12" s="624"/>
      <c r="DM12" s="624"/>
      <c r="DN12" s="624"/>
      <c r="DO12" s="624"/>
      <c r="DP12" s="625"/>
      <c r="DQ12" s="632">
        <v>125710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556392</v>
      </c>
      <c r="BH13" s="624"/>
      <c r="BI13" s="624"/>
      <c r="BJ13" s="624"/>
      <c r="BK13" s="624"/>
      <c r="BL13" s="624"/>
      <c r="BM13" s="624"/>
      <c r="BN13" s="625"/>
      <c r="BO13" s="626">
        <v>46.6</v>
      </c>
      <c r="BP13" s="626"/>
      <c r="BQ13" s="626"/>
      <c r="BR13" s="626"/>
      <c r="BS13" s="627">
        <v>53757</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1617403</v>
      </c>
      <c r="CS13" s="624"/>
      <c r="CT13" s="624"/>
      <c r="CU13" s="624"/>
      <c r="CV13" s="624"/>
      <c r="CW13" s="624"/>
      <c r="CX13" s="624"/>
      <c r="CY13" s="625"/>
      <c r="CZ13" s="626">
        <v>9.5</v>
      </c>
      <c r="DA13" s="626"/>
      <c r="DB13" s="626"/>
      <c r="DC13" s="626"/>
      <c r="DD13" s="632">
        <v>850664</v>
      </c>
      <c r="DE13" s="624"/>
      <c r="DF13" s="624"/>
      <c r="DG13" s="624"/>
      <c r="DH13" s="624"/>
      <c r="DI13" s="624"/>
      <c r="DJ13" s="624"/>
      <c r="DK13" s="624"/>
      <c r="DL13" s="624"/>
      <c r="DM13" s="624"/>
      <c r="DN13" s="624"/>
      <c r="DO13" s="624"/>
      <c r="DP13" s="625"/>
      <c r="DQ13" s="632">
        <v>449452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787</v>
      </c>
      <c r="S14" s="624"/>
      <c r="T14" s="624"/>
      <c r="U14" s="624"/>
      <c r="V14" s="624"/>
      <c r="W14" s="624"/>
      <c r="X14" s="624"/>
      <c r="Y14" s="625"/>
      <c r="Z14" s="626">
        <v>0</v>
      </c>
      <c r="AA14" s="626"/>
      <c r="AB14" s="626"/>
      <c r="AC14" s="626"/>
      <c r="AD14" s="627">
        <v>787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59202</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798108</v>
      </c>
      <c r="CS14" s="624"/>
      <c r="CT14" s="624"/>
      <c r="CU14" s="624"/>
      <c r="CV14" s="624"/>
      <c r="CW14" s="624"/>
      <c r="CX14" s="624"/>
      <c r="CY14" s="625"/>
      <c r="CZ14" s="626">
        <v>4.7</v>
      </c>
      <c r="DA14" s="626"/>
      <c r="DB14" s="626"/>
      <c r="DC14" s="626"/>
      <c r="DD14" s="632">
        <v>414339</v>
      </c>
      <c r="DE14" s="624"/>
      <c r="DF14" s="624"/>
      <c r="DG14" s="624"/>
      <c r="DH14" s="624"/>
      <c r="DI14" s="624"/>
      <c r="DJ14" s="624"/>
      <c r="DK14" s="624"/>
      <c r="DL14" s="624"/>
      <c r="DM14" s="624"/>
      <c r="DN14" s="624"/>
      <c r="DO14" s="624"/>
      <c r="DP14" s="625"/>
      <c r="DQ14" s="632">
        <v>369405</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53740</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1156502</v>
      </c>
      <c r="CS15" s="624"/>
      <c r="CT15" s="624"/>
      <c r="CU15" s="624"/>
      <c r="CV15" s="624"/>
      <c r="CW15" s="624"/>
      <c r="CX15" s="624"/>
      <c r="CY15" s="625"/>
      <c r="CZ15" s="626">
        <v>6.8</v>
      </c>
      <c r="DA15" s="626"/>
      <c r="DB15" s="626"/>
      <c r="DC15" s="626"/>
      <c r="DD15" s="632">
        <v>440189</v>
      </c>
      <c r="DE15" s="624"/>
      <c r="DF15" s="624"/>
      <c r="DG15" s="624"/>
      <c r="DH15" s="624"/>
      <c r="DI15" s="624"/>
      <c r="DJ15" s="624"/>
      <c r="DK15" s="624"/>
      <c r="DL15" s="624"/>
      <c r="DM15" s="624"/>
      <c r="DN15" s="624"/>
      <c r="DO15" s="624"/>
      <c r="DP15" s="625"/>
      <c r="DQ15" s="632">
        <v>603496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8981</v>
      </c>
      <c r="S16" s="624"/>
      <c r="T16" s="624"/>
      <c r="U16" s="624"/>
      <c r="V16" s="624"/>
      <c r="W16" s="624"/>
      <c r="X16" s="624"/>
      <c r="Y16" s="625"/>
      <c r="Z16" s="626">
        <v>0.1</v>
      </c>
      <c r="AA16" s="626"/>
      <c r="AB16" s="626"/>
      <c r="AC16" s="626"/>
      <c r="AD16" s="627">
        <v>8981</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6</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191549</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51548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25570</v>
      </c>
      <c r="S17" s="624"/>
      <c r="T17" s="624"/>
      <c r="U17" s="624"/>
      <c r="V17" s="624"/>
      <c r="W17" s="624"/>
      <c r="X17" s="624"/>
      <c r="Y17" s="625"/>
      <c r="Z17" s="626">
        <v>0.1</v>
      </c>
      <c r="AA17" s="626"/>
      <c r="AB17" s="626"/>
      <c r="AC17" s="626"/>
      <c r="AD17" s="627">
        <v>25570</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2950401</v>
      </c>
      <c r="CS17" s="624"/>
      <c r="CT17" s="624"/>
      <c r="CU17" s="624"/>
      <c r="CV17" s="624"/>
      <c r="CW17" s="624"/>
      <c r="CX17" s="624"/>
      <c r="CY17" s="625"/>
      <c r="CZ17" s="626">
        <v>17.3</v>
      </c>
      <c r="DA17" s="626"/>
      <c r="DB17" s="626"/>
      <c r="DC17" s="626"/>
      <c r="DD17" s="632" t="s">
        <v>122</v>
      </c>
      <c r="DE17" s="624"/>
      <c r="DF17" s="624"/>
      <c r="DG17" s="624"/>
      <c r="DH17" s="624"/>
      <c r="DI17" s="624"/>
      <c r="DJ17" s="624"/>
      <c r="DK17" s="624"/>
      <c r="DL17" s="624"/>
      <c r="DM17" s="624"/>
      <c r="DN17" s="624"/>
      <c r="DO17" s="624"/>
      <c r="DP17" s="625"/>
      <c r="DQ17" s="632">
        <v>2917942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3486</v>
      </c>
      <c r="S18" s="624"/>
      <c r="T18" s="624"/>
      <c r="U18" s="624"/>
      <c r="V18" s="624"/>
      <c r="W18" s="624"/>
      <c r="X18" s="624"/>
      <c r="Y18" s="625"/>
      <c r="Z18" s="626">
        <v>0</v>
      </c>
      <c r="AA18" s="626"/>
      <c r="AB18" s="626"/>
      <c r="AC18" s="626"/>
      <c r="AD18" s="627">
        <v>3486</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10000</v>
      </c>
      <c r="CS18" s="624"/>
      <c r="CT18" s="624"/>
      <c r="CU18" s="624"/>
      <c r="CV18" s="624"/>
      <c r="CW18" s="624"/>
      <c r="CX18" s="624"/>
      <c r="CY18" s="625"/>
      <c r="CZ18" s="626">
        <v>0.1</v>
      </c>
      <c r="DA18" s="626"/>
      <c r="DB18" s="626"/>
      <c r="DC18" s="626"/>
      <c r="DD18" s="632">
        <v>10000</v>
      </c>
      <c r="DE18" s="624"/>
      <c r="DF18" s="624"/>
      <c r="DG18" s="624"/>
      <c r="DH18" s="624"/>
      <c r="DI18" s="624"/>
      <c r="DJ18" s="624"/>
      <c r="DK18" s="624"/>
      <c r="DL18" s="624"/>
      <c r="DM18" s="624"/>
      <c r="DN18" s="624"/>
      <c r="DO18" s="624"/>
      <c r="DP18" s="625"/>
      <c r="DQ18" s="632">
        <v>10000</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3223</v>
      </c>
      <c r="S19" s="624"/>
      <c r="T19" s="624"/>
      <c r="U19" s="624"/>
      <c r="V19" s="624"/>
      <c r="W19" s="624"/>
      <c r="X19" s="624"/>
      <c r="Y19" s="625"/>
      <c r="Z19" s="626">
        <v>0</v>
      </c>
      <c r="AA19" s="626"/>
      <c r="AB19" s="626"/>
      <c r="AC19" s="626"/>
      <c r="AD19" s="627">
        <v>3223</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16386</v>
      </c>
      <c r="BH19" s="624"/>
      <c r="BI19" s="624"/>
      <c r="BJ19" s="624"/>
      <c r="BK19" s="624"/>
      <c r="BL19" s="624"/>
      <c r="BM19" s="624"/>
      <c r="BN19" s="625"/>
      <c r="BO19" s="626">
        <v>1.4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263</v>
      </c>
      <c r="S20" s="624"/>
      <c r="T20" s="624"/>
      <c r="U20" s="624"/>
      <c r="V20" s="624"/>
      <c r="W20" s="624"/>
      <c r="X20" s="624"/>
      <c r="Y20" s="625"/>
      <c r="Z20" s="626">
        <v>0</v>
      </c>
      <c r="AA20" s="626"/>
      <c r="AB20" s="626"/>
      <c r="AC20" s="626"/>
      <c r="AD20" s="627">
        <v>263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16386</v>
      </c>
      <c r="BH20" s="624"/>
      <c r="BI20" s="624"/>
      <c r="BJ20" s="624"/>
      <c r="BK20" s="624"/>
      <c r="BL20" s="624"/>
      <c r="BM20" s="624"/>
      <c r="BN20" s="625"/>
      <c r="BO20" s="626">
        <v>1.4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17055411</v>
      </c>
      <c r="CS20" s="624"/>
      <c r="CT20" s="624"/>
      <c r="CU20" s="624"/>
      <c r="CV20" s="624"/>
      <c r="CW20" s="624"/>
      <c r="CX20" s="624"/>
      <c r="CY20" s="625"/>
      <c r="CZ20" s="626">
        <v>100</v>
      </c>
      <c r="DA20" s="626"/>
      <c r="DB20" s="626"/>
      <c r="DC20" s="626"/>
      <c r="DD20" s="632">
        <v>2332975</v>
      </c>
      <c r="DE20" s="624"/>
      <c r="DF20" s="624"/>
      <c r="DG20" s="624"/>
      <c r="DH20" s="624"/>
      <c r="DI20" s="624"/>
      <c r="DJ20" s="624"/>
      <c r="DK20" s="624"/>
      <c r="DL20" s="624"/>
      <c r="DM20" s="624"/>
      <c r="DN20" s="624"/>
      <c r="DO20" s="624"/>
      <c r="DP20" s="625"/>
      <c r="DQ20" s="632">
        <v>11080449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6791924</v>
      </c>
      <c r="S21" s="624"/>
      <c r="T21" s="624"/>
      <c r="U21" s="624"/>
      <c r="V21" s="624"/>
      <c r="W21" s="624"/>
      <c r="X21" s="624"/>
      <c r="Y21" s="625"/>
      <c r="Z21" s="626">
        <v>38.799999999999997</v>
      </c>
      <c r="AA21" s="626"/>
      <c r="AB21" s="626"/>
      <c r="AC21" s="626"/>
      <c r="AD21" s="627">
        <v>5886764</v>
      </c>
      <c r="AE21" s="627"/>
      <c r="AF21" s="627"/>
      <c r="AG21" s="627"/>
      <c r="AH21" s="627"/>
      <c r="AI21" s="627"/>
      <c r="AJ21" s="627"/>
      <c r="AK21" s="627"/>
      <c r="AL21" s="628">
        <v>76.900000000000006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16386</v>
      </c>
      <c r="BH21" s="624"/>
      <c r="BI21" s="624"/>
      <c r="BJ21" s="624"/>
      <c r="BK21" s="624"/>
      <c r="BL21" s="624"/>
      <c r="BM21" s="624"/>
      <c r="BN21" s="625"/>
      <c r="BO21" s="626">
        <v>1.4</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5886764</v>
      </c>
      <c r="S22" s="624"/>
      <c r="T22" s="624"/>
      <c r="U22" s="624"/>
      <c r="V22" s="624"/>
      <c r="W22" s="624"/>
      <c r="X22" s="624"/>
      <c r="Y22" s="625"/>
      <c r="Z22" s="626">
        <v>33.6</v>
      </c>
      <c r="AA22" s="626"/>
      <c r="AB22" s="626"/>
      <c r="AC22" s="626"/>
      <c r="AD22" s="627">
        <v>5886764</v>
      </c>
      <c r="AE22" s="627"/>
      <c r="AF22" s="627"/>
      <c r="AG22" s="627"/>
      <c r="AH22" s="627"/>
      <c r="AI22" s="627"/>
      <c r="AJ22" s="627"/>
      <c r="AK22" s="627"/>
      <c r="AL22" s="628">
        <v>76.900000000000006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905160</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5854138</v>
      </c>
      <c r="CS24" s="613"/>
      <c r="CT24" s="613"/>
      <c r="CU24" s="613"/>
      <c r="CV24" s="613"/>
      <c r="CW24" s="613"/>
      <c r="CX24" s="613"/>
      <c r="CY24" s="614"/>
      <c r="CZ24" s="617">
        <v>34.299999999999997</v>
      </c>
      <c r="DA24" s="618"/>
      <c r="DB24" s="618"/>
      <c r="DC24" s="634"/>
      <c r="DD24" s="655">
        <v>4785604</v>
      </c>
      <c r="DE24" s="613"/>
      <c r="DF24" s="613"/>
      <c r="DG24" s="613"/>
      <c r="DH24" s="613"/>
      <c r="DI24" s="613"/>
      <c r="DJ24" s="613"/>
      <c r="DK24" s="614"/>
      <c r="DL24" s="655">
        <v>3625285</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8497197</v>
      </c>
      <c r="S25" s="624"/>
      <c r="T25" s="624"/>
      <c r="U25" s="624"/>
      <c r="V25" s="624"/>
      <c r="W25" s="624"/>
      <c r="X25" s="624"/>
      <c r="Y25" s="625"/>
      <c r="Z25" s="626">
        <v>48.5</v>
      </c>
      <c r="AA25" s="626"/>
      <c r="AB25" s="626"/>
      <c r="AC25" s="626"/>
      <c r="AD25" s="627">
        <v>7592037</v>
      </c>
      <c r="AE25" s="627"/>
      <c r="AF25" s="627"/>
      <c r="AG25" s="627"/>
      <c r="AH25" s="627"/>
      <c r="AI25" s="627"/>
      <c r="AJ25" s="627"/>
      <c r="AK25" s="627"/>
      <c r="AL25" s="628">
        <v>99.2</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1454186</v>
      </c>
      <c r="CS25" s="644"/>
      <c r="CT25" s="644"/>
      <c r="CU25" s="644"/>
      <c r="CV25" s="644"/>
      <c r="CW25" s="644"/>
      <c r="CX25" s="644"/>
      <c r="CY25" s="645"/>
      <c r="CZ25" s="628">
        <v>8.5</v>
      </c>
      <c r="DA25" s="656"/>
      <c r="DB25" s="656"/>
      <c r="DC25" s="658"/>
      <c r="DD25" s="632">
        <v>1311894</v>
      </c>
      <c r="DE25" s="644"/>
      <c r="DF25" s="644"/>
      <c r="DG25" s="644"/>
      <c r="DH25" s="644"/>
      <c r="DI25" s="644"/>
      <c r="DJ25" s="644"/>
      <c r="DK25" s="645"/>
      <c r="DL25" s="632">
        <v>1308306</v>
      </c>
      <c r="DM25" s="644"/>
      <c r="DN25" s="644"/>
      <c r="DO25" s="644"/>
      <c r="DP25" s="644"/>
      <c r="DQ25" s="644"/>
      <c r="DR25" s="644"/>
      <c r="DS25" s="644"/>
      <c r="DT25" s="644"/>
      <c r="DU25" s="644"/>
      <c r="DV25" s="645"/>
      <c r="DW25" s="628">
        <v>17</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1175</v>
      </c>
      <c r="S26" s="624"/>
      <c r="T26" s="624"/>
      <c r="U26" s="624"/>
      <c r="V26" s="624"/>
      <c r="W26" s="624"/>
      <c r="X26" s="624"/>
      <c r="Y26" s="625"/>
      <c r="Z26" s="626">
        <v>0</v>
      </c>
      <c r="AA26" s="626"/>
      <c r="AB26" s="626"/>
      <c r="AC26" s="626"/>
      <c r="AD26" s="627">
        <v>1175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698226</v>
      </c>
      <c r="CS26" s="624"/>
      <c r="CT26" s="624"/>
      <c r="CU26" s="624"/>
      <c r="CV26" s="624"/>
      <c r="CW26" s="624"/>
      <c r="CX26" s="624"/>
      <c r="CY26" s="625"/>
      <c r="CZ26" s="628">
        <v>4.0999999999999996</v>
      </c>
      <c r="DA26" s="656"/>
      <c r="DB26" s="656"/>
      <c r="DC26" s="658"/>
      <c r="DD26" s="632">
        <v>624515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53995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1193728</v>
      </c>
      <c r="BH27" s="624"/>
      <c r="BI27" s="624"/>
      <c r="BJ27" s="624"/>
      <c r="BK27" s="624"/>
      <c r="BL27" s="624"/>
      <c r="BM27" s="624"/>
      <c r="BN27" s="625"/>
      <c r="BO27" s="626">
        <v>100</v>
      </c>
      <c r="BP27" s="626"/>
      <c r="BQ27" s="626"/>
      <c r="BR27" s="626"/>
      <c r="BS27" s="627">
        <v>72420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1452475</v>
      </c>
      <c r="CS27" s="644"/>
      <c r="CT27" s="644"/>
      <c r="CU27" s="644"/>
      <c r="CV27" s="644"/>
      <c r="CW27" s="644"/>
      <c r="CX27" s="644"/>
      <c r="CY27" s="645"/>
      <c r="CZ27" s="628">
        <v>8.5</v>
      </c>
      <c r="DA27" s="656"/>
      <c r="DB27" s="656"/>
      <c r="DC27" s="658"/>
      <c r="DD27" s="632">
        <v>558692</v>
      </c>
      <c r="DE27" s="644"/>
      <c r="DF27" s="644"/>
      <c r="DG27" s="644"/>
      <c r="DH27" s="644"/>
      <c r="DI27" s="644"/>
      <c r="DJ27" s="644"/>
      <c r="DK27" s="645"/>
      <c r="DL27" s="632">
        <v>393742</v>
      </c>
      <c r="DM27" s="644"/>
      <c r="DN27" s="644"/>
      <c r="DO27" s="644"/>
      <c r="DP27" s="644"/>
      <c r="DQ27" s="644"/>
      <c r="DR27" s="644"/>
      <c r="DS27" s="644"/>
      <c r="DT27" s="644"/>
      <c r="DU27" s="644"/>
      <c r="DV27" s="645"/>
      <c r="DW27" s="628">
        <v>5.0999999999999996</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329896</v>
      </c>
      <c r="S28" s="624"/>
      <c r="T28" s="624"/>
      <c r="U28" s="624"/>
      <c r="V28" s="624"/>
      <c r="W28" s="624"/>
      <c r="X28" s="624"/>
      <c r="Y28" s="625"/>
      <c r="Z28" s="626">
        <v>1.9</v>
      </c>
      <c r="AA28" s="626"/>
      <c r="AB28" s="626"/>
      <c r="AC28" s="626"/>
      <c r="AD28" s="627">
        <v>59961</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2947477</v>
      </c>
      <c r="CS28" s="624"/>
      <c r="CT28" s="624"/>
      <c r="CU28" s="624"/>
      <c r="CV28" s="624"/>
      <c r="CW28" s="624"/>
      <c r="CX28" s="624"/>
      <c r="CY28" s="625"/>
      <c r="CZ28" s="628">
        <v>17.3</v>
      </c>
      <c r="DA28" s="656"/>
      <c r="DB28" s="656"/>
      <c r="DC28" s="658"/>
      <c r="DD28" s="632">
        <v>2915018</v>
      </c>
      <c r="DE28" s="624"/>
      <c r="DF28" s="624"/>
      <c r="DG28" s="624"/>
      <c r="DH28" s="624"/>
      <c r="DI28" s="624"/>
      <c r="DJ28" s="624"/>
      <c r="DK28" s="625"/>
      <c r="DL28" s="632">
        <v>1923237</v>
      </c>
      <c r="DM28" s="624"/>
      <c r="DN28" s="624"/>
      <c r="DO28" s="624"/>
      <c r="DP28" s="624"/>
      <c r="DQ28" s="624"/>
      <c r="DR28" s="624"/>
      <c r="DS28" s="624"/>
      <c r="DT28" s="624"/>
      <c r="DU28" s="624"/>
      <c r="DV28" s="625"/>
      <c r="DW28" s="628">
        <v>25</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34605</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2944822</v>
      </c>
      <c r="CS29" s="644"/>
      <c r="CT29" s="644"/>
      <c r="CU29" s="644"/>
      <c r="CV29" s="644"/>
      <c r="CW29" s="644"/>
      <c r="CX29" s="644"/>
      <c r="CY29" s="645"/>
      <c r="CZ29" s="628">
        <v>17.3</v>
      </c>
      <c r="DA29" s="656"/>
      <c r="DB29" s="656"/>
      <c r="DC29" s="658"/>
      <c r="DD29" s="632">
        <v>2912363</v>
      </c>
      <c r="DE29" s="644"/>
      <c r="DF29" s="644"/>
      <c r="DG29" s="644"/>
      <c r="DH29" s="644"/>
      <c r="DI29" s="644"/>
      <c r="DJ29" s="644"/>
      <c r="DK29" s="645"/>
      <c r="DL29" s="632">
        <v>1920582</v>
      </c>
      <c r="DM29" s="644"/>
      <c r="DN29" s="644"/>
      <c r="DO29" s="644"/>
      <c r="DP29" s="644"/>
      <c r="DQ29" s="644"/>
      <c r="DR29" s="644"/>
      <c r="DS29" s="644"/>
      <c r="DT29" s="644"/>
      <c r="DU29" s="644"/>
      <c r="DV29" s="645"/>
      <c r="DW29" s="628">
        <v>25</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1455899</v>
      </c>
      <c r="S30" s="624"/>
      <c r="T30" s="624"/>
      <c r="U30" s="624"/>
      <c r="V30" s="624"/>
      <c r="W30" s="624"/>
      <c r="X30" s="624"/>
      <c r="Y30" s="625"/>
      <c r="Z30" s="626">
        <v>8.3000000000000007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2890427</v>
      </c>
      <c r="CS30" s="624"/>
      <c r="CT30" s="624"/>
      <c r="CU30" s="624"/>
      <c r="CV30" s="624"/>
      <c r="CW30" s="624"/>
      <c r="CX30" s="624"/>
      <c r="CY30" s="625"/>
      <c r="CZ30" s="628">
        <v>16.899999999999999</v>
      </c>
      <c r="DA30" s="656"/>
      <c r="DB30" s="656"/>
      <c r="DC30" s="658"/>
      <c r="DD30" s="632">
        <v>2857968</v>
      </c>
      <c r="DE30" s="624"/>
      <c r="DF30" s="624"/>
      <c r="DG30" s="624"/>
      <c r="DH30" s="624"/>
      <c r="DI30" s="624"/>
      <c r="DJ30" s="624"/>
      <c r="DK30" s="625"/>
      <c r="DL30" s="632">
        <v>1866194</v>
      </c>
      <c r="DM30" s="624"/>
      <c r="DN30" s="624"/>
      <c r="DO30" s="624"/>
      <c r="DP30" s="624"/>
      <c r="DQ30" s="624"/>
      <c r="DR30" s="624"/>
      <c r="DS30" s="624"/>
      <c r="DT30" s="624"/>
      <c r="DU30" s="624"/>
      <c r="DV30" s="625"/>
      <c r="DW30" s="628">
        <v>24.3</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98.7</v>
      </c>
      <c r="BN31" s="667"/>
      <c r="BO31" s="667"/>
      <c r="BP31" s="667"/>
      <c r="BQ31" s="668"/>
      <c r="BR31" s="670">
        <v>99.6</v>
      </c>
      <c r="BS31" s="667"/>
      <c r="BT31" s="667"/>
      <c r="BU31" s="667"/>
      <c r="BV31" s="667"/>
      <c r="BW31" s="667"/>
      <c r="BX31" s="618">
        <v>98.8</v>
      </c>
      <c r="BY31" s="667"/>
      <c r="BZ31" s="667"/>
      <c r="CA31" s="667"/>
      <c r="CB31" s="668"/>
      <c r="CD31" s="663"/>
      <c r="CE31" s="664"/>
      <c r="CF31" s="620" t="s">
        <v>301</v>
      </c>
      <c r="CG31" s="621"/>
      <c r="CH31" s="621"/>
      <c r="CI31" s="621"/>
      <c r="CJ31" s="621"/>
      <c r="CK31" s="621"/>
      <c r="CL31" s="621"/>
      <c r="CM31" s="621"/>
      <c r="CN31" s="621"/>
      <c r="CO31" s="621"/>
      <c r="CP31" s="621"/>
      <c r="CQ31" s="622"/>
      <c r="CR31" s="623">
        <v>54395</v>
      </c>
      <c r="CS31" s="644"/>
      <c r="CT31" s="644"/>
      <c r="CU31" s="644"/>
      <c r="CV31" s="644"/>
      <c r="CW31" s="644"/>
      <c r="CX31" s="644"/>
      <c r="CY31" s="645"/>
      <c r="CZ31" s="628">
        <v>0.3</v>
      </c>
      <c r="DA31" s="656"/>
      <c r="DB31" s="656"/>
      <c r="DC31" s="658"/>
      <c r="DD31" s="632">
        <v>54395</v>
      </c>
      <c r="DE31" s="644"/>
      <c r="DF31" s="644"/>
      <c r="DG31" s="644"/>
      <c r="DH31" s="644"/>
      <c r="DI31" s="644"/>
      <c r="DJ31" s="644"/>
      <c r="DK31" s="645"/>
      <c r="DL31" s="632">
        <v>54388</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1241272</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99.8</v>
      </c>
      <c r="BH32" s="644"/>
      <c r="BI32" s="644"/>
      <c r="BJ32" s="644"/>
      <c r="BK32" s="644"/>
      <c r="BL32" s="644"/>
      <c r="BM32" s="629">
        <v>99.3</v>
      </c>
      <c r="BN32" s="644"/>
      <c r="BO32" s="644"/>
      <c r="BP32" s="644"/>
      <c r="BQ32" s="669"/>
      <c r="BR32" s="680">
        <v>99.8</v>
      </c>
      <c r="BS32" s="644"/>
      <c r="BT32" s="644"/>
      <c r="BU32" s="644"/>
      <c r="BV32" s="644"/>
      <c r="BW32" s="644"/>
      <c r="BX32" s="629">
        <v>99.3</v>
      </c>
      <c r="BY32" s="644"/>
      <c r="BZ32" s="644"/>
      <c r="CA32" s="644"/>
      <c r="CB32" s="669"/>
      <c r="CD32" s="665"/>
      <c r="CE32" s="666"/>
      <c r="CF32" s="620" t="s">
        <v>305</v>
      </c>
      <c r="CG32" s="621"/>
      <c r="CH32" s="621"/>
      <c r="CI32" s="621"/>
      <c r="CJ32" s="621"/>
      <c r="CK32" s="621"/>
      <c r="CL32" s="621"/>
      <c r="CM32" s="621"/>
      <c r="CN32" s="621"/>
      <c r="CO32" s="621"/>
      <c r="CP32" s="621"/>
      <c r="CQ32" s="622"/>
      <c r="CR32" s="623">
        <v>2655</v>
      </c>
      <c r="CS32" s="624"/>
      <c r="CT32" s="624"/>
      <c r="CU32" s="624"/>
      <c r="CV32" s="624"/>
      <c r="CW32" s="624"/>
      <c r="CX32" s="624"/>
      <c r="CY32" s="625"/>
      <c r="CZ32" s="628">
        <v>0</v>
      </c>
      <c r="DA32" s="656"/>
      <c r="DB32" s="656"/>
      <c r="DC32" s="658"/>
      <c r="DD32" s="632">
        <v>2655</v>
      </c>
      <c r="DE32" s="624"/>
      <c r="DF32" s="624"/>
      <c r="DG32" s="624"/>
      <c r="DH32" s="624"/>
      <c r="DI32" s="624"/>
      <c r="DJ32" s="624"/>
      <c r="DK32" s="625"/>
      <c r="DL32" s="632">
        <v>2655</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10790</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99.3</v>
      </c>
      <c r="BH33" s="682"/>
      <c r="BI33" s="682"/>
      <c r="BJ33" s="682"/>
      <c r="BK33" s="682"/>
      <c r="BL33" s="682"/>
      <c r="BM33" s="683">
        <v>97.8</v>
      </c>
      <c r="BN33" s="682"/>
      <c r="BO33" s="682"/>
      <c r="BP33" s="682"/>
      <c r="BQ33" s="684"/>
      <c r="BR33" s="681">
        <v>99.4</v>
      </c>
      <c r="BS33" s="682"/>
      <c r="BT33" s="682"/>
      <c r="BU33" s="682"/>
      <c r="BV33" s="682"/>
      <c r="BW33" s="682"/>
      <c r="BX33" s="683">
        <v>98</v>
      </c>
      <c r="BY33" s="682"/>
      <c r="BZ33" s="682"/>
      <c r="CA33" s="682"/>
      <c r="CB33" s="684"/>
      <c r="CD33" s="620" t="s">
        <v>308</v>
      </c>
      <c r="CE33" s="621"/>
      <c r="CF33" s="621"/>
      <c r="CG33" s="621"/>
      <c r="CH33" s="621"/>
      <c r="CI33" s="621"/>
      <c r="CJ33" s="621"/>
      <c r="CK33" s="621"/>
      <c r="CL33" s="621"/>
      <c r="CM33" s="621"/>
      <c r="CN33" s="621"/>
      <c r="CO33" s="621"/>
      <c r="CP33" s="621"/>
      <c r="CQ33" s="622"/>
      <c r="CR33" s="623">
        <v>8676749</v>
      </c>
      <c r="CS33" s="644"/>
      <c r="CT33" s="644"/>
      <c r="CU33" s="644"/>
      <c r="CV33" s="644"/>
      <c r="CW33" s="644"/>
      <c r="CX33" s="644"/>
      <c r="CY33" s="645"/>
      <c r="CZ33" s="628">
        <v>50.9</v>
      </c>
      <c r="DA33" s="656"/>
      <c r="DB33" s="656"/>
      <c r="DC33" s="658"/>
      <c r="DD33" s="632">
        <v>6083131</v>
      </c>
      <c r="DE33" s="644"/>
      <c r="DF33" s="644"/>
      <c r="DG33" s="644"/>
      <c r="DH33" s="644"/>
      <c r="DI33" s="644"/>
      <c r="DJ33" s="644"/>
      <c r="DK33" s="645"/>
      <c r="DL33" s="632">
        <v>3209514</v>
      </c>
      <c r="DM33" s="644"/>
      <c r="DN33" s="644"/>
      <c r="DO33" s="644"/>
      <c r="DP33" s="644"/>
      <c r="DQ33" s="644"/>
      <c r="DR33" s="644"/>
      <c r="DS33" s="644"/>
      <c r="DT33" s="644"/>
      <c r="DU33" s="644"/>
      <c r="DV33" s="645"/>
      <c r="DW33" s="628">
        <v>41.8</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379222</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1492840</v>
      </c>
      <c r="CS34" s="624"/>
      <c r="CT34" s="624"/>
      <c r="CU34" s="624"/>
      <c r="CV34" s="624"/>
      <c r="CW34" s="624"/>
      <c r="CX34" s="624"/>
      <c r="CY34" s="625"/>
      <c r="CZ34" s="628">
        <v>8.8000000000000007</v>
      </c>
      <c r="DA34" s="656"/>
      <c r="DB34" s="656"/>
      <c r="DC34" s="658"/>
      <c r="DD34" s="632">
        <v>880756</v>
      </c>
      <c r="DE34" s="624"/>
      <c r="DF34" s="624"/>
      <c r="DG34" s="624"/>
      <c r="DH34" s="624"/>
      <c r="DI34" s="624"/>
      <c r="DJ34" s="624"/>
      <c r="DK34" s="625"/>
      <c r="DL34" s="632">
        <v>630567</v>
      </c>
      <c r="DM34" s="624"/>
      <c r="DN34" s="624"/>
      <c r="DO34" s="624"/>
      <c r="DP34" s="624"/>
      <c r="DQ34" s="624"/>
      <c r="DR34" s="624"/>
      <c r="DS34" s="624"/>
      <c r="DT34" s="624"/>
      <c r="DU34" s="624"/>
      <c r="DV34" s="625"/>
      <c r="DW34" s="628">
        <v>8.1999999999999993</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1653175</v>
      </c>
      <c r="S35" s="624"/>
      <c r="T35" s="624"/>
      <c r="U35" s="624"/>
      <c r="V35" s="624"/>
      <c r="W35" s="624"/>
      <c r="X35" s="624"/>
      <c r="Y35" s="625"/>
      <c r="Z35" s="626">
        <v>9.4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351593</v>
      </c>
      <c r="CS35" s="644"/>
      <c r="CT35" s="644"/>
      <c r="CU35" s="644"/>
      <c r="CV35" s="644"/>
      <c r="CW35" s="644"/>
      <c r="CX35" s="644"/>
      <c r="CY35" s="645"/>
      <c r="CZ35" s="628">
        <v>2.1</v>
      </c>
      <c r="DA35" s="656"/>
      <c r="DB35" s="656"/>
      <c r="DC35" s="658"/>
      <c r="DD35" s="632">
        <v>283626</v>
      </c>
      <c r="DE35" s="644"/>
      <c r="DF35" s="644"/>
      <c r="DG35" s="644"/>
      <c r="DH35" s="644"/>
      <c r="DI35" s="644"/>
      <c r="DJ35" s="644"/>
      <c r="DK35" s="645"/>
      <c r="DL35" s="632">
        <v>43935</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345164</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2350883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3940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4062289</v>
      </c>
      <c r="CS36" s="624"/>
      <c r="CT36" s="624"/>
      <c r="CU36" s="624"/>
      <c r="CV36" s="624"/>
      <c r="CW36" s="624"/>
      <c r="CX36" s="624"/>
      <c r="CY36" s="625"/>
      <c r="CZ36" s="628">
        <v>23.8</v>
      </c>
      <c r="DA36" s="656"/>
      <c r="DB36" s="656"/>
      <c r="DC36" s="658"/>
      <c r="DD36" s="632">
        <v>3144962</v>
      </c>
      <c r="DE36" s="624"/>
      <c r="DF36" s="624"/>
      <c r="DG36" s="624"/>
      <c r="DH36" s="624"/>
      <c r="DI36" s="624"/>
      <c r="DJ36" s="624"/>
      <c r="DK36" s="625"/>
      <c r="DL36" s="632">
        <v>1565395</v>
      </c>
      <c r="DM36" s="624"/>
      <c r="DN36" s="624"/>
      <c r="DO36" s="624"/>
      <c r="DP36" s="624"/>
      <c r="DQ36" s="624"/>
      <c r="DR36" s="624"/>
      <c r="DS36" s="624"/>
      <c r="DT36" s="624"/>
      <c r="DU36" s="624"/>
      <c r="DV36" s="625"/>
      <c r="DW36" s="628">
        <v>20.399999999999999</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749654</v>
      </c>
      <c r="S37" s="624"/>
      <c r="T37" s="624"/>
      <c r="U37" s="624"/>
      <c r="V37" s="624"/>
      <c r="W37" s="624"/>
      <c r="X37" s="624"/>
      <c r="Y37" s="625"/>
      <c r="Z37" s="626">
        <v>4.3</v>
      </c>
      <c r="AA37" s="626"/>
      <c r="AB37" s="626"/>
      <c r="AC37" s="626"/>
      <c r="AD37" s="627">
        <v>660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664082</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-9529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316688</v>
      </c>
      <c r="CS37" s="644"/>
      <c r="CT37" s="644"/>
      <c r="CU37" s="644"/>
      <c r="CV37" s="644"/>
      <c r="CW37" s="644"/>
      <c r="CX37" s="644"/>
      <c r="CY37" s="645"/>
      <c r="CZ37" s="628">
        <v>1.9</v>
      </c>
      <c r="DA37" s="656"/>
      <c r="DB37" s="656"/>
      <c r="DC37" s="658"/>
      <c r="DD37" s="632">
        <v>316688</v>
      </c>
      <c r="DE37" s="644"/>
      <c r="DF37" s="644"/>
      <c r="DG37" s="644"/>
      <c r="DH37" s="644"/>
      <c r="DI37" s="644"/>
      <c r="DJ37" s="644"/>
      <c r="DK37" s="645"/>
      <c r="DL37" s="632">
        <v>306750</v>
      </c>
      <c r="DM37" s="644"/>
      <c r="DN37" s="644"/>
      <c r="DO37" s="644"/>
      <c r="DP37" s="644"/>
      <c r="DQ37" s="644"/>
      <c r="DR37" s="644"/>
      <c r="DS37" s="644"/>
      <c r="DT37" s="644"/>
      <c r="DU37" s="644"/>
      <c r="DV37" s="645"/>
      <c r="DW37" s="628">
        <v>4</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2764968</v>
      </c>
      <c r="S38" s="624"/>
      <c r="T38" s="624"/>
      <c r="U38" s="624"/>
      <c r="V38" s="624"/>
      <c r="W38" s="624"/>
      <c r="X38" s="624"/>
      <c r="Y38" s="625"/>
      <c r="Z38" s="626">
        <v>15.8</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539378</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1490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1300421</v>
      </c>
      <c r="CS38" s="624"/>
      <c r="CT38" s="624"/>
      <c r="CU38" s="624"/>
      <c r="CV38" s="624"/>
      <c r="CW38" s="624"/>
      <c r="CX38" s="624"/>
      <c r="CY38" s="625"/>
      <c r="CZ38" s="628">
        <v>7.6</v>
      </c>
      <c r="DA38" s="656"/>
      <c r="DB38" s="656"/>
      <c r="DC38" s="658"/>
      <c r="DD38" s="632">
        <v>1205283</v>
      </c>
      <c r="DE38" s="624"/>
      <c r="DF38" s="624"/>
      <c r="DG38" s="624"/>
      <c r="DH38" s="624"/>
      <c r="DI38" s="624"/>
      <c r="DJ38" s="624"/>
      <c r="DK38" s="625"/>
      <c r="DL38" s="632">
        <v>969617</v>
      </c>
      <c r="DM38" s="624"/>
      <c r="DN38" s="624"/>
      <c r="DO38" s="624"/>
      <c r="DP38" s="624"/>
      <c r="DQ38" s="624"/>
      <c r="DR38" s="624"/>
      <c r="DS38" s="624"/>
      <c r="DT38" s="624"/>
      <c r="DU38" s="624"/>
      <c r="DV38" s="625"/>
      <c r="DW38" s="628">
        <v>12.6</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373602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2150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1010235</v>
      </c>
      <c r="CS39" s="644"/>
      <c r="CT39" s="644"/>
      <c r="CU39" s="644"/>
      <c r="CV39" s="644"/>
      <c r="CW39" s="644"/>
      <c r="CX39" s="644"/>
      <c r="CY39" s="645"/>
      <c r="CZ39" s="628">
        <v>5.9</v>
      </c>
      <c r="DA39" s="656"/>
      <c r="DB39" s="656"/>
      <c r="DC39" s="658"/>
      <c r="DD39" s="632">
        <v>568504</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28268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61495</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89</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459371</v>
      </c>
      <c r="CS40" s="624"/>
      <c r="CT40" s="624"/>
      <c r="CU40" s="624"/>
      <c r="CV40" s="624"/>
      <c r="CW40" s="624"/>
      <c r="CX40" s="624"/>
      <c r="CY40" s="625"/>
      <c r="CZ40" s="628">
        <v>2.7</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17517012</v>
      </c>
      <c r="S41" s="696"/>
      <c r="T41" s="696"/>
      <c r="U41" s="696"/>
      <c r="V41" s="696"/>
      <c r="W41" s="696"/>
      <c r="X41" s="696"/>
      <c r="Y41" s="700"/>
      <c r="Z41" s="701">
        <v>100</v>
      </c>
      <c r="AA41" s="701"/>
      <c r="AB41" s="701"/>
      <c r="AC41" s="701"/>
      <c r="AD41" s="702">
        <v>7653833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142107</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570219</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537</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2524524</v>
      </c>
      <c r="CS42" s="644"/>
      <c r="CT42" s="644"/>
      <c r="CU42" s="644"/>
      <c r="CV42" s="644"/>
      <c r="CW42" s="644"/>
      <c r="CX42" s="644"/>
      <c r="CY42" s="645"/>
      <c r="CZ42" s="628">
        <v>14.8</v>
      </c>
      <c r="DA42" s="656"/>
      <c r="DB42" s="656"/>
      <c r="DC42" s="658"/>
      <c r="DD42" s="632">
        <v>211714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36721</v>
      </c>
      <c r="CS43" s="644"/>
      <c r="CT43" s="644"/>
      <c r="CU43" s="644"/>
      <c r="CV43" s="644"/>
      <c r="CW43" s="644"/>
      <c r="CX43" s="644"/>
      <c r="CY43" s="645"/>
      <c r="CZ43" s="628">
        <v>0.2</v>
      </c>
      <c r="DA43" s="656"/>
      <c r="DB43" s="656"/>
      <c r="DC43" s="658"/>
      <c r="DD43" s="632">
        <v>34721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2332975</v>
      </c>
      <c r="CS44" s="624"/>
      <c r="CT44" s="624"/>
      <c r="CU44" s="624"/>
      <c r="CV44" s="624"/>
      <c r="CW44" s="624"/>
      <c r="CX44" s="624"/>
      <c r="CY44" s="625"/>
      <c r="CZ44" s="628">
        <v>13.7</v>
      </c>
      <c r="DA44" s="629"/>
      <c r="DB44" s="629"/>
      <c r="DC44" s="635"/>
      <c r="DD44" s="632">
        <v>160166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765495</v>
      </c>
      <c r="CS45" s="644"/>
      <c r="CT45" s="644"/>
      <c r="CU45" s="644"/>
      <c r="CV45" s="644"/>
      <c r="CW45" s="644"/>
      <c r="CX45" s="644"/>
      <c r="CY45" s="645"/>
      <c r="CZ45" s="628">
        <v>4.5</v>
      </c>
      <c r="DA45" s="656"/>
      <c r="DB45" s="656"/>
      <c r="DC45" s="658"/>
      <c r="DD45" s="632">
        <v>18418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1509908</v>
      </c>
      <c r="CS46" s="624"/>
      <c r="CT46" s="624"/>
      <c r="CU46" s="624"/>
      <c r="CV46" s="624"/>
      <c r="CW46" s="624"/>
      <c r="CX46" s="624"/>
      <c r="CY46" s="625"/>
      <c r="CZ46" s="628">
        <v>8.9</v>
      </c>
      <c r="DA46" s="629"/>
      <c r="DB46" s="629"/>
      <c r="DC46" s="635"/>
      <c r="DD46" s="632">
        <v>140796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191549</v>
      </c>
      <c r="CS47" s="644"/>
      <c r="CT47" s="644"/>
      <c r="CU47" s="644"/>
      <c r="CV47" s="644"/>
      <c r="CW47" s="644"/>
      <c r="CX47" s="644"/>
      <c r="CY47" s="645"/>
      <c r="CZ47" s="628">
        <v>1.1000000000000001</v>
      </c>
      <c r="DA47" s="656"/>
      <c r="DB47" s="656"/>
      <c r="DC47" s="658"/>
      <c r="DD47" s="632">
        <v>51548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17055411</v>
      </c>
      <c r="CS49" s="682"/>
      <c r="CT49" s="682"/>
      <c r="CU49" s="682"/>
      <c r="CV49" s="682"/>
      <c r="CW49" s="682"/>
      <c r="CX49" s="682"/>
      <c r="CY49" s="711"/>
      <c r="CZ49" s="703">
        <v>100</v>
      </c>
      <c r="DA49" s="712"/>
      <c r="DB49" s="712"/>
      <c r="DC49" s="713"/>
      <c r="DD49" s="714">
        <v>11080449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1vHDRvNFJIrPPzsu/tzaRCwhgFwQZ+dAl/jNCFwjtzk5jx5gygJZucnXLmrqdWtsCfq9W3XzZzcqN9jZqK2Cg==" saltValue="aSYs/LFK3z5eu3b52SIm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5" t="s">
        <v>372</v>
      </c>
      <c r="DH5" s="766"/>
      <c r="DI5" s="766"/>
      <c r="DJ5" s="766"/>
      <c r="DK5" s="767"/>
      <c r="DL5" s="765" t="s">
        <v>373</v>
      </c>
      <c r="DM5" s="766"/>
      <c r="DN5" s="766"/>
      <c r="DO5" s="766"/>
      <c r="DP5" s="767"/>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17524</v>
      </c>
      <c r="R7" s="753"/>
      <c r="S7" s="753"/>
      <c r="T7" s="753"/>
      <c r="U7" s="753"/>
      <c r="V7" s="753">
        <v>17062</v>
      </c>
      <c r="W7" s="753"/>
      <c r="X7" s="753"/>
      <c r="Y7" s="753"/>
      <c r="Z7" s="753"/>
      <c r="AA7" s="753">
        <v>462</v>
      </c>
      <c r="AB7" s="753"/>
      <c r="AC7" s="753"/>
      <c r="AD7" s="753"/>
      <c r="AE7" s="754"/>
      <c r="AF7" s="755">
        <v>321</v>
      </c>
      <c r="AG7" s="756"/>
      <c r="AH7" s="756"/>
      <c r="AI7" s="756"/>
      <c r="AJ7" s="757"/>
      <c r="AK7" s="758">
        <v>1671</v>
      </c>
      <c r="AL7" s="759"/>
      <c r="AM7" s="759"/>
      <c r="AN7" s="759"/>
      <c r="AO7" s="759"/>
      <c r="AP7" s="759">
        <v>17238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62" t="s">
        <v>560</v>
      </c>
      <c r="BT7" s="763"/>
      <c r="BU7" s="763"/>
      <c r="BV7" s="763"/>
      <c r="BW7" s="763"/>
      <c r="BX7" s="763"/>
      <c r="BY7" s="763"/>
      <c r="BZ7" s="763"/>
      <c r="CA7" s="763"/>
      <c r="CB7" s="763"/>
      <c r="CC7" s="763"/>
      <c r="CD7" s="763"/>
      <c r="CE7" s="763"/>
      <c r="CF7" s="763"/>
      <c r="CG7" s="764"/>
      <c r="CH7" s="743">
        <v>6</v>
      </c>
      <c r="CI7" s="744"/>
      <c r="CJ7" s="744"/>
      <c r="CK7" s="744"/>
      <c r="CL7" s="745"/>
      <c r="CM7" s="743">
        <v>290</v>
      </c>
      <c r="CN7" s="744"/>
      <c r="CO7" s="744"/>
      <c r="CP7" s="744"/>
      <c r="CQ7" s="745"/>
      <c r="CR7" s="743">
        <v>200</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15">
      <c r="A8" s="238">
        <v>2</v>
      </c>
      <c r="B8" s="779" t="s">
        <v>376</v>
      </c>
      <c r="C8" s="780"/>
      <c r="D8" s="780"/>
      <c r="E8" s="780"/>
      <c r="F8" s="780"/>
      <c r="G8" s="780"/>
      <c r="H8" s="780"/>
      <c r="I8" s="780"/>
      <c r="J8" s="780"/>
      <c r="K8" s="780"/>
      <c r="L8" s="780"/>
      <c r="M8" s="780"/>
      <c r="N8" s="780"/>
      <c r="O8" s="780"/>
      <c r="P8" s="781"/>
      <c r="Q8" s="782">
        <v>12</v>
      </c>
      <c r="R8" s="783"/>
      <c r="S8" s="783"/>
      <c r="T8" s="783"/>
      <c r="U8" s="783"/>
      <c r="V8" s="783">
        <v>12</v>
      </c>
      <c r="W8" s="783"/>
      <c r="X8" s="783"/>
      <c r="Y8" s="783"/>
      <c r="Z8" s="783"/>
      <c r="AA8" s="783" t="s">
        <v>553</v>
      </c>
      <c r="AB8" s="783"/>
      <c r="AC8" s="783"/>
      <c r="AD8" s="783"/>
      <c r="AE8" s="784"/>
      <c r="AF8" s="785" t="s">
        <v>122</v>
      </c>
      <c r="AG8" s="786"/>
      <c r="AH8" s="786"/>
      <c r="AI8" s="786"/>
      <c r="AJ8" s="787"/>
      <c r="AK8" s="771" t="s">
        <v>553</v>
      </c>
      <c r="AL8" s="772"/>
      <c r="AM8" s="772"/>
      <c r="AN8" s="772"/>
      <c r="AO8" s="772"/>
      <c r="AP8" s="772" t="s">
        <v>553</v>
      </c>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62" t="s">
        <v>561</v>
      </c>
      <c r="BT8" s="763"/>
      <c r="BU8" s="763"/>
      <c r="BV8" s="763"/>
      <c r="BW8" s="763"/>
      <c r="BX8" s="763"/>
      <c r="BY8" s="763"/>
      <c r="BZ8" s="763"/>
      <c r="CA8" s="763"/>
      <c r="CB8" s="763"/>
      <c r="CC8" s="763"/>
      <c r="CD8" s="763"/>
      <c r="CE8" s="763"/>
      <c r="CF8" s="763"/>
      <c r="CG8" s="764"/>
      <c r="CH8" s="775">
        <v>-12</v>
      </c>
      <c r="CI8" s="776"/>
      <c r="CJ8" s="776"/>
      <c r="CK8" s="776"/>
      <c r="CL8" s="777"/>
      <c r="CM8" s="775">
        <v>4</v>
      </c>
      <c r="CN8" s="776"/>
      <c r="CO8" s="776"/>
      <c r="CP8" s="776"/>
      <c r="CQ8" s="777"/>
      <c r="CR8" s="775">
        <v>48</v>
      </c>
      <c r="CS8" s="776"/>
      <c r="CT8" s="776"/>
      <c r="CU8" s="776"/>
      <c r="CV8" s="777"/>
      <c r="CW8" s="775" t="s">
        <v>553</v>
      </c>
      <c r="CX8" s="776"/>
      <c r="CY8" s="776"/>
      <c r="CZ8" s="776"/>
      <c r="DA8" s="777"/>
      <c r="DB8" s="775" t="s">
        <v>553</v>
      </c>
      <c r="DC8" s="776"/>
      <c r="DD8" s="776"/>
      <c r="DE8" s="776"/>
      <c r="DF8" s="777"/>
      <c r="DG8" s="775" t="s">
        <v>553</v>
      </c>
      <c r="DH8" s="776"/>
      <c r="DI8" s="776"/>
      <c r="DJ8" s="776"/>
      <c r="DK8" s="777"/>
      <c r="DL8" s="775" t="s">
        <v>553</v>
      </c>
      <c r="DM8" s="776"/>
      <c r="DN8" s="776"/>
      <c r="DO8" s="776"/>
      <c r="DP8" s="777"/>
      <c r="DQ8" s="775" t="s">
        <v>553</v>
      </c>
      <c r="DR8" s="776"/>
      <c r="DS8" s="776"/>
      <c r="DT8" s="776"/>
      <c r="DU8" s="777"/>
      <c r="DV8" s="762"/>
      <c r="DW8" s="763"/>
      <c r="DX8" s="763"/>
      <c r="DY8" s="763"/>
      <c r="DZ8" s="778"/>
      <c r="EA8" s="234"/>
    </row>
    <row r="9" spans="1:131" s="235" customFormat="1" ht="26.25" customHeight="1" x14ac:dyDescent="0.15">
      <c r="A9" s="238">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85"/>
      <c r="AG9" s="786"/>
      <c r="AH9" s="786"/>
      <c r="AI9" s="786"/>
      <c r="AJ9" s="787"/>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t="s">
        <v>570</v>
      </c>
      <c r="BS9" s="762" t="s">
        <v>562</v>
      </c>
      <c r="BT9" s="763"/>
      <c r="BU9" s="763"/>
      <c r="BV9" s="763"/>
      <c r="BW9" s="763"/>
      <c r="BX9" s="763"/>
      <c r="BY9" s="763"/>
      <c r="BZ9" s="763"/>
      <c r="CA9" s="763"/>
      <c r="CB9" s="763"/>
      <c r="CC9" s="763"/>
      <c r="CD9" s="763"/>
      <c r="CE9" s="763"/>
      <c r="CF9" s="763"/>
      <c r="CG9" s="764"/>
      <c r="CH9" s="775">
        <v>19</v>
      </c>
      <c r="CI9" s="776"/>
      <c r="CJ9" s="776"/>
      <c r="CK9" s="776"/>
      <c r="CL9" s="777"/>
      <c r="CM9" s="775">
        <v>-44</v>
      </c>
      <c r="CN9" s="776"/>
      <c r="CO9" s="776"/>
      <c r="CP9" s="776"/>
      <c r="CQ9" s="777"/>
      <c r="CR9" s="775">
        <v>190</v>
      </c>
      <c r="CS9" s="776"/>
      <c r="CT9" s="776"/>
      <c r="CU9" s="776"/>
      <c r="CV9" s="777"/>
      <c r="CW9" s="775" t="s">
        <v>553</v>
      </c>
      <c r="CX9" s="776"/>
      <c r="CY9" s="776"/>
      <c r="CZ9" s="776"/>
      <c r="DA9" s="777"/>
      <c r="DB9" s="775" t="s">
        <v>553</v>
      </c>
      <c r="DC9" s="776"/>
      <c r="DD9" s="776"/>
      <c r="DE9" s="776"/>
      <c r="DF9" s="777"/>
      <c r="DG9" s="775" t="s">
        <v>553</v>
      </c>
      <c r="DH9" s="776"/>
      <c r="DI9" s="776"/>
      <c r="DJ9" s="776"/>
      <c r="DK9" s="777"/>
      <c r="DL9" s="775">
        <v>110</v>
      </c>
      <c r="DM9" s="776"/>
      <c r="DN9" s="776"/>
      <c r="DO9" s="776"/>
      <c r="DP9" s="777"/>
      <c r="DQ9" s="775">
        <v>33</v>
      </c>
      <c r="DR9" s="776"/>
      <c r="DS9" s="776"/>
      <c r="DT9" s="776"/>
      <c r="DU9" s="777"/>
      <c r="DV9" s="762"/>
      <c r="DW9" s="763"/>
      <c r="DX9" s="763"/>
      <c r="DY9" s="763"/>
      <c r="DZ9" s="778"/>
      <c r="EA9" s="234"/>
    </row>
    <row r="10" spans="1:131" s="235" customFormat="1" ht="26.25" customHeight="1" x14ac:dyDescent="0.15">
      <c r="A10" s="238">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62" t="s">
        <v>563</v>
      </c>
      <c r="BT10" s="763"/>
      <c r="BU10" s="763"/>
      <c r="BV10" s="763"/>
      <c r="BW10" s="763"/>
      <c r="BX10" s="763"/>
      <c r="BY10" s="763"/>
      <c r="BZ10" s="763"/>
      <c r="CA10" s="763"/>
      <c r="CB10" s="763"/>
      <c r="CC10" s="763"/>
      <c r="CD10" s="763"/>
      <c r="CE10" s="763"/>
      <c r="CF10" s="763"/>
      <c r="CG10" s="764"/>
      <c r="CH10" s="775">
        <v>0</v>
      </c>
      <c r="CI10" s="776"/>
      <c r="CJ10" s="776"/>
      <c r="CK10" s="776"/>
      <c r="CL10" s="777"/>
      <c r="CM10" s="775">
        <v>31</v>
      </c>
      <c r="CN10" s="776"/>
      <c r="CO10" s="776"/>
      <c r="CP10" s="776"/>
      <c r="CQ10" s="777"/>
      <c r="CR10" s="775">
        <v>30</v>
      </c>
      <c r="CS10" s="776"/>
      <c r="CT10" s="776"/>
      <c r="CU10" s="776"/>
      <c r="CV10" s="777"/>
      <c r="CW10" s="775" t="s">
        <v>553</v>
      </c>
      <c r="CX10" s="776"/>
      <c r="CY10" s="776"/>
      <c r="CZ10" s="776"/>
      <c r="DA10" s="777"/>
      <c r="DB10" s="775" t="s">
        <v>553</v>
      </c>
      <c r="DC10" s="776"/>
      <c r="DD10" s="776"/>
      <c r="DE10" s="776"/>
      <c r="DF10" s="777"/>
      <c r="DG10" s="775" t="s">
        <v>553</v>
      </c>
      <c r="DH10" s="776"/>
      <c r="DI10" s="776"/>
      <c r="DJ10" s="776"/>
      <c r="DK10" s="777"/>
      <c r="DL10" s="775" t="s">
        <v>553</v>
      </c>
      <c r="DM10" s="776"/>
      <c r="DN10" s="776"/>
      <c r="DO10" s="776"/>
      <c r="DP10" s="777"/>
      <c r="DQ10" s="775" t="s">
        <v>553</v>
      </c>
      <c r="DR10" s="776"/>
      <c r="DS10" s="776"/>
      <c r="DT10" s="776"/>
      <c r="DU10" s="777"/>
      <c r="DV10" s="762"/>
      <c r="DW10" s="763"/>
      <c r="DX10" s="763"/>
      <c r="DY10" s="763"/>
      <c r="DZ10" s="778"/>
      <c r="EA10" s="234"/>
    </row>
    <row r="11" spans="1:131" s="235" customFormat="1" ht="26.25" customHeight="1" x14ac:dyDescent="0.15">
      <c r="A11" s="238">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71"/>
      <c r="AL11" s="772"/>
      <c r="AM11" s="772"/>
      <c r="AN11" s="772"/>
      <c r="AO11" s="772"/>
      <c r="AP11" s="772"/>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62" t="s">
        <v>564</v>
      </c>
      <c r="BT11" s="763"/>
      <c r="BU11" s="763"/>
      <c r="BV11" s="763"/>
      <c r="BW11" s="763"/>
      <c r="BX11" s="763"/>
      <c r="BY11" s="763"/>
      <c r="BZ11" s="763"/>
      <c r="CA11" s="763"/>
      <c r="CB11" s="763"/>
      <c r="CC11" s="763"/>
      <c r="CD11" s="763"/>
      <c r="CE11" s="763"/>
      <c r="CF11" s="763"/>
      <c r="CG11" s="764"/>
      <c r="CH11" s="775">
        <v>4</v>
      </c>
      <c r="CI11" s="776"/>
      <c r="CJ11" s="776"/>
      <c r="CK11" s="776"/>
      <c r="CL11" s="777"/>
      <c r="CM11" s="775">
        <v>110</v>
      </c>
      <c r="CN11" s="776"/>
      <c r="CO11" s="776"/>
      <c r="CP11" s="776"/>
      <c r="CQ11" s="777"/>
      <c r="CR11" s="775">
        <v>5</v>
      </c>
      <c r="CS11" s="776"/>
      <c r="CT11" s="776"/>
      <c r="CU11" s="776"/>
      <c r="CV11" s="777"/>
      <c r="CW11" s="775" t="s">
        <v>553</v>
      </c>
      <c r="CX11" s="776"/>
      <c r="CY11" s="776"/>
      <c r="CZ11" s="776"/>
      <c r="DA11" s="777"/>
      <c r="DB11" s="775" t="s">
        <v>553</v>
      </c>
      <c r="DC11" s="776"/>
      <c r="DD11" s="776"/>
      <c r="DE11" s="776"/>
      <c r="DF11" s="777"/>
      <c r="DG11" s="775">
        <v>260</v>
      </c>
      <c r="DH11" s="776"/>
      <c r="DI11" s="776"/>
      <c r="DJ11" s="776"/>
      <c r="DK11" s="777"/>
      <c r="DL11" s="775" t="s">
        <v>577</v>
      </c>
      <c r="DM11" s="776"/>
      <c r="DN11" s="776"/>
      <c r="DO11" s="776"/>
      <c r="DP11" s="777"/>
      <c r="DQ11" s="775" t="s">
        <v>553</v>
      </c>
      <c r="DR11" s="776"/>
      <c r="DS11" s="776"/>
      <c r="DT11" s="776"/>
      <c r="DU11" s="777"/>
      <c r="DV11" s="762"/>
      <c r="DW11" s="763"/>
      <c r="DX11" s="763"/>
      <c r="DY11" s="763"/>
      <c r="DZ11" s="778"/>
      <c r="EA11" s="234"/>
    </row>
    <row r="12" spans="1:131" s="235" customFormat="1" ht="26.25" customHeight="1" x14ac:dyDescent="0.15">
      <c r="A12" s="238">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t="s">
        <v>570</v>
      </c>
      <c r="BS12" s="762" t="s">
        <v>565</v>
      </c>
      <c r="BT12" s="763"/>
      <c r="BU12" s="763"/>
      <c r="BV12" s="763"/>
      <c r="BW12" s="763"/>
      <c r="BX12" s="763"/>
      <c r="BY12" s="763"/>
      <c r="BZ12" s="763"/>
      <c r="CA12" s="763"/>
      <c r="CB12" s="763"/>
      <c r="CC12" s="763"/>
      <c r="CD12" s="763"/>
      <c r="CE12" s="763"/>
      <c r="CF12" s="763"/>
      <c r="CG12" s="764"/>
      <c r="CH12" s="775">
        <v>-16</v>
      </c>
      <c r="CI12" s="776"/>
      <c r="CJ12" s="776"/>
      <c r="CK12" s="776"/>
      <c r="CL12" s="777"/>
      <c r="CM12" s="775">
        <v>69</v>
      </c>
      <c r="CN12" s="776"/>
      <c r="CO12" s="776"/>
      <c r="CP12" s="776"/>
      <c r="CQ12" s="777"/>
      <c r="CR12" s="775">
        <v>52</v>
      </c>
      <c r="CS12" s="776"/>
      <c r="CT12" s="776"/>
      <c r="CU12" s="776"/>
      <c r="CV12" s="777"/>
      <c r="CW12" s="775">
        <v>3</v>
      </c>
      <c r="CX12" s="776"/>
      <c r="CY12" s="776"/>
      <c r="CZ12" s="776"/>
      <c r="DA12" s="777"/>
      <c r="DB12" s="775">
        <v>2</v>
      </c>
      <c r="DC12" s="776"/>
      <c r="DD12" s="776"/>
      <c r="DE12" s="776"/>
      <c r="DF12" s="777"/>
      <c r="DG12" s="775" t="s">
        <v>553</v>
      </c>
      <c r="DH12" s="776"/>
      <c r="DI12" s="776"/>
      <c r="DJ12" s="776"/>
      <c r="DK12" s="777"/>
      <c r="DL12" s="775">
        <v>160</v>
      </c>
      <c r="DM12" s="776"/>
      <c r="DN12" s="776"/>
      <c r="DO12" s="776"/>
      <c r="DP12" s="777"/>
      <c r="DQ12" s="775">
        <v>48</v>
      </c>
      <c r="DR12" s="776"/>
      <c r="DS12" s="776"/>
      <c r="DT12" s="776"/>
      <c r="DU12" s="777"/>
      <c r="DV12" s="762"/>
      <c r="DW12" s="763"/>
      <c r="DX12" s="763"/>
      <c r="DY12" s="763"/>
      <c r="DZ12" s="778"/>
      <c r="EA12" s="234"/>
    </row>
    <row r="13" spans="1:131" s="235" customFormat="1" ht="26.25" customHeight="1" x14ac:dyDescent="0.15">
      <c r="A13" s="238">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71"/>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62" t="s">
        <v>566</v>
      </c>
      <c r="BT13" s="763"/>
      <c r="BU13" s="763"/>
      <c r="BV13" s="763"/>
      <c r="BW13" s="763"/>
      <c r="BX13" s="763"/>
      <c r="BY13" s="763"/>
      <c r="BZ13" s="763"/>
      <c r="CA13" s="763"/>
      <c r="CB13" s="763"/>
      <c r="CC13" s="763"/>
      <c r="CD13" s="763"/>
      <c r="CE13" s="763"/>
      <c r="CF13" s="763"/>
      <c r="CG13" s="764"/>
      <c r="CH13" s="775">
        <v>-3</v>
      </c>
      <c r="CI13" s="776"/>
      <c r="CJ13" s="776"/>
      <c r="CK13" s="776"/>
      <c r="CL13" s="777"/>
      <c r="CM13" s="775">
        <v>96</v>
      </c>
      <c r="CN13" s="776"/>
      <c r="CO13" s="776"/>
      <c r="CP13" s="776"/>
      <c r="CQ13" s="777"/>
      <c r="CR13" s="775">
        <v>100</v>
      </c>
      <c r="CS13" s="776"/>
      <c r="CT13" s="776"/>
      <c r="CU13" s="776"/>
      <c r="CV13" s="777"/>
      <c r="CW13" s="775" t="s">
        <v>553</v>
      </c>
      <c r="CX13" s="776"/>
      <c r="CY13" s="776"/>
      <c r="CZ13" s="776"/>
      <c r="DA13" s="777"/>
      <c r="DB13" s="775" t="s">
        <v>553</v>
      </c>
      <c r="DC13" s="776"/>
      <c r="DD13" s="776"/>
      <c r="DE13" s="776"/>
      <c r="DF13" s="777"/>
      <c r="DG13" s="775" t="s">
        <v>553</v>
      </c>
      <c r="DH13" s="776"/>
      <c r="DI13" s="776"/>
      <c r="DJ13" s="776"/>
      <c r="DK13" s="777"/>
      <c r="DL13" s="775" t="s">
        <v>553</v>
      </c>
      <c r="DM13" s="776"/>
      <c r="DN13" s="776"/>
      <c r="DO13" s="776"/>
      <c r="DP13" s="777"/>
      <c r="DQ13" s="775" t="s">
        <v>553</v>
      </c>
      <c r="DR13" s="776"/>
      <c r="DS13" s="776"/>
      <c r="DT13" s="776"/>
      <c r="DU13" s="777"/>
      <c r="DV13" s="762"/>
      <c r="DW13" s="763"/>
      <c r="DX13" s="763"/>
      <c r="DY13" s="763"/>
      <c r="DZ13" s="778"/>
      <c r="EA13" s="234"/>
    </row>
    <row r="14" spans="1:131" s="235" customFormat="1" ht="26.25" customHeight="1" x14ac:dyDescent="0.15">
      <c r="A14" s="238">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62" t="s">
        <v>567</v>
      </c>
      <c r="BT14" s="763"/>
      <c r="BU14" s="763"/>
      <c r="BV14" s="763"/>
      <c r="BW14" s="763"/>
      <c r="BX14" s="763"/>
      <c r="BY14" s="763"/>
      <c r="BZ14" s="763"/>
      <c r="CA14" s="763"/>
      <c r="CB14" s="763"/>
      <c r="CC14" s="763"/>
      <c r="CD14" s="763"/>
      <c r="CE14" s="763"/>
      <c r="CF14" s="763"/>
      <c r="CG14" s="764"/>
      <c r="CH14" s="775">
        <v>9</v>
      </c>
      <c r="CI14" s="776"/>
      <c r="CJ14" s="776"/>
      <c r="CK14" s="776"/>
      <c r="CL14" s="777"/>
      <c r="CM14" s="775">
        <v>49</v>
      </c>
      <c r="CN14" s="776"/>
      <c r="CO14" s="776"/>
      <c r="CP14" s="776"/>
      <c r="CQ14" s="777"/>
      <c r="CR14" s="775">
        <v>20</v>
      </c>
      <c r="CS14" s="776"/>
      <c r="CT14" s="776"/>
      <c r="CU14" s="776"/>
      <c r="CV14" s="777"/>
      <c r="CW14" s="775" t="s">
        <v>553</v>
      </c>
      <c r="CX14" s="776"/>
      <c r="CY14" s="776"/>
      <c r="CZ14" s="776"/>
      <c r="DA14" s="777"/>
      <c r="DB14" s="775" t="s">
        <v>553</v>
      </c>
      <c r="DC14" s="776"/>
      <c r="DD14" s="776"/>
      <c r="DE14" s="776"/>
      <c r="DF14" s="777"/>
      <c r="DG14" s="775" t="s">
        <v>553</v>
      </c>
      <c r="DH14" s="776"/>
      <c r="DI14" s="776"/>
      <c r="DJ14" s="776"/>
      <c r="DK14" s="777"/>
      <c r="DL14" s="775" t="s">
        <v>553</v>
      </c>
      <c r="DM14" s="776"/>
      <c r="DN14" s="776"/>
      <c r="DO14" s="776"/>
      <c r="DP14" s="777"/>
      <c r="DQ14" s="775" t="s">
        <v>553</v>
      </c>
      <c r="DR14" s="776"/>
      <c r="DS14" s="776"/>
      <c r="DT14" s="776"/>
      <c r="DU14" s="777"/>
      <c r="DV14" s="762"/>
      <c r="DW14" s="763"/>
      <c r="DX14" s="763"/>
      <c r="DY14" s="763"/>
      <c r="DZ14" s="778"/>
      <c r="EA14" s="234"/>
    </row>
    <row r="15" spans="1:131" s="235" customFormat="1" ht="26.25" customHeight="1" x14ac:dyDescent="0.15">
      <c r="A15" s="238">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62" t="s">
        <v>568</v>
      </c>
      <c r="BT15" s="763"/>
      <c r="BU15" s="763"/>
      <c r="BV15" s="763"/>
      <c r="BW15" s="763"/>
      <c r="BX15" s="763"/>
      <c r="BY15" s="763"/>
      <c r="BZ15" s="763"/>
      <c r="CA15" s="763"/>
      <c r="CB15" s="763"/>
      <c r="CC15" s="763"/>
      <c r="CD15" s="763"/>
      <c r="CE15" s="763"/>
      <c r="CF15" s="763"/>
      <c r="CG15" s="764"/>
      <c r="CH15" s="775">
        <v>-16</v>
      </c>
      <c r="CI15" s="776"/>
      <c r="CJ15" s="776"/>
      <c r="CK15" s="776"/>
      <c r="CL15" s="777"/>
      <c r="CM15" s="775">
        <v>26</v>
      </c>
      <c r="CN15" s="776"/>
      <c r="CO15" s="776"/>
      <c r="CP15" s="776"/>
      <c r="CQ15" s="777"/>
      <c r="CR15" s="775" t="s">
        <v>553</v>
      </c>
      <c r="CS15" s="776"/>
      <c r="CT15" s="776"/>
      <c r="CU15" s="776"/>
      <c r="CV15" s="777"/>
      <c r="CW15" s="775" t="s">
        <v>553</v>
      </c>
      <c r="CX15" s="776"/>
      <c r="CY15" s="776"/>
      <c r="CZ15" s="776"/>
      <c r="DA15" s="777"/>
      <c r="DB15" s="775" t="s">
        <v>553</v>
      </c>
      <c r="DC15" s="776"/>
      <c r="DD15" s="776"/>
      <c r="DE15" s="776"/>
      <c r="DF15" s="777"/>
      <c r="DG15" s="775" t="s">
        <v>553</v>
      </c>
      <c r="DH15" s="776"/>
      <c r="DI15" s="776"/>
      <c r="DJ15" s="776"/>
      <c r="DK15" s="777"/>
      <c r="DL15" s="775" t="s">
        <v>553</v>
      </c>
      <c r="DM15" s="776"/>
      <c r="DN15" s="776"/>
      <c r="DO15" s="776"/>
      <c r="DP15" s="777"/>
      <c r="DQ15" s="775" t="s">
        <v>553</v>
      </c>
      <c r="DR15" s="776"/>
      <c r="DS15" s="776"/>
      <c r="DT15" s="776"/>
      <c r="DU15" s="777"/>
      <c r="DV15" s="762"/>
      <c r="DW15" s="763"/>
      <c r="DX15" s="763"/>
      <c r="DY15" s="763"/>
      <c r="DZ15" s="778"/>
      <c r="EA15" s="234"/>
    </row>
    <row r="16" spans="1:131" s="235" customFormat="1" ht="26.25" customHeight="1" x14ac:dyDescent="0.15">
      <c r="A16" s="238">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t="s">
        <v>570</v>
      </c>
      <c r="BS16" s="762" t="s">
        <v>569</v>
      </c>
      <c r="BT16" s="763"/>
      <c r="BU16" s="763"/>
      <c r="BV16" s="763"/>
      <c r="BW16" s="763"/>
      <c r="BX16" s="763"/>
      <c r="BY16" s="763"/>
      <c r="BZ16" s="763"/>
      <c r="CA16" s="763"/>
      <c r="CB16" s="763"/>
      <c r="CC16" s="763"/>
      <c r="CD16" s="763"/>
      <c r="CE16" s="763"/>
      <c r="CF16" s="763"/>
      <c r="CG16" s="764"/>
      <c r="CH16" s="775">
        <v>78</v>
      </c>
      <c r="CI16" s="776"/>
      <c r="CJ16" s="776"/>
      <c r="CK16" s="776"/>
      <c r="CL16" s="777"/>
      <c r="CM16" s="775">
        <v>4190</v>
      </c>
      <c r="CN16" s="776"/>
      <c r="CO16" s="776"/>
      <c r="CP16" s="776"/>
      <c r="CQ16" s="777"/>
      <c r="CR16" s="775" t="s">
        <v>553</v>
      </c>
      <c r="CS16" s="776"/>
      <c r="CT16" s="776"/>
      <c r="CU16" s="776"/>
      <c r="CV16" s="777"/>
      <c r="CW16" s="775" t="s">
        <v>553</v>
      </c>
      <c r="CX16" s="776"/>
      <c r="CY16" s="776"/>
      <c r="CZ16" s="776"/>
      <c r="DA16" s="777"/>
      <c r="DB16" s="775" t="s">
        <v>553</v>
      </c>
      <c r="DC16" s="776"/>
      <c r="DD16" s="776"/>
      <c r="DE16" s="776"/>
      <c r="DF16" s="777"/>
      <c r="DG16" s="775" t="s">
        <v>553</v>
      </c>
      <c r="DH16" s="776"/>
      <c r="DI16" s="776"/>
      <c r="DJ16" s="776"/>
      <c r="DK16" s="777"/>
      <c r="DL16" s="775">
        <v>55</v>
      </c>
      <c r="DM16" s="776"/>
      <c r="DN16" s="776"/>
      <c r="DO16" s="776"/>
      <c r="DP16" s="777"/>
      <c r="DQ16" s="775">
        <v>5</v>
      </c>
      <c r="DR16" s="776"/>
      <c r="DS16" s="776"/>
      <c r="DT16" s="776"/>
      <c r="DU16" s="777"/>
      <c r="DV16" s="762"/>
      <c r="DW16" s="763"/>
      <c r="DX16" s="763"/>
      <c r="DY16" s="763"/>
      <c r="DZ16" s="778"/>
      <c r="EA16" s="234"/>
    </row>
    <row r="17" spans="1:131" s="235" customFormat="1" ht="26.25" customHeight="1" x14ac:dyDescent="0.15">
      <c r="A17" s="238">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62"/>
      <c r="BT17" s="763"/>
      <c r="BU17" s="763"/>
      <c r="BV17" s="763"/>
      <c r="BW17" s="763"/>
      <c r="BX17" s="763"/>
      <c r="BY17" s="763"/>
      <c r="BZ17" s="763"/>
      <c r="CA17" s="763"/>
      <c r="CB17" s="763"/>
      <c r="CC17" s="763"/>
      <c r="CD17" s="763"/>
      <c r="CE17" s="763"/>
      <c r="CF17" s="763"/>
      <c r="CG17" s="76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62"/>
      <c r="DW17" s="763"/>
      <c r="DX17" s="763"/>
      <c r="DY17" s="763"/>
      <c r="DZ17" s="778"/>
      <c r="EA17" s="234"/>
    </row>
    <row r="18" spans="1:131" s="235" customFormat="1" ht="26.25" customHeight="1" x14ac:dyDescent="0.15">
      <c r="A18" s="238">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62"/>
      <c r="BT18" s="763"/>
      <c r="BU18" s="763"/>
      <c r="BV18" s="763"/>
      <c r="BW18" s="763"/>
      <c r="BX18" s="763"/>
      <c r="BY18" s="763"/>
      <c r="BZ18" s="763"/>
      <c r="CA18" s="763"/>
      <c r="CB18" s="763"/>
      <c r="CC18" s="763"/>
      <c r="CD18" s="763"/>
      <c r="CE18" s="763"/>
      <c r="CF18" s="763"/>
      <c r="CG18" s="76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62"/>
      <c r="DW18" s="763"/>
      <c r="DX18" s="763"/>
      <c r="DY18" s="763"/>
      <c r="DZ18" s="778"/>
      <c r="EA18" s="234"/>
    </row>
    <row r="19" spans="1:131" s="235" customFormat="1" ht="26.25" customHeight="1" x14ac:dyDescent="0.15">
      <c r="A19" s="238">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62"/>
      <c r="BT19" s="763"/>
      <c r="BU19" s="763"/>
      <c r="BV19" s="763"/>
      <c r="BW19" s="763"/>
      <c r="BX19" s="763"/>
      <c r="BY19" s="763"/>
      <c r="BZ19" s="763"/>
      <c r="CA19" s="763"/>
      <c r="CB19" s="763"/>
      <c r="CC19" s="763"/>
      <c r="CD19" s="763"/>
      <c r="CE19" s="763"/>
      <c r="CF19" s="763"/>
      <c r="CG19" s="76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62"/>
      <c r="DW19" s="763"/>
      <c r="DX19" s="763"/>
      <c r="DY19" s="763"/>
      <c r="DZ19" s="778"/>
      <c r="EA19" s="234"/>
    </row>
    <row r="20" spans="1:131" s="235" customFormat="1" ht="26.25" customHeight="1" x14ac:dyDescent="0.15">
      <c r="A20" s="238">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62"/>
      <c r="BT20" s="763"/>
      <c r="BU20" s="763"/>
      <c r="BV20" s="763"/>
      <c r="BW20" s="763"/>
      <c r="BX20" s="763"/>
      <c r="BY20" s="763"/>
      <c r="BZ20" s="763"/>
      <c r="CA20" s="763"/>
      <c r="CB20" s="763"/>
      <c r="CC20" s="763"/>
      <c r="CD20" s="763"/>
      <c r="CE20" s="763"/>
      <c r="CF20" s="763"/>
      <c r="CG20" s="76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62"/>
      <c r="DW20" s="763"/>
      <c r="DX20" s="763"/>
      <c r="DY20" s="763"/>
      <c r="DZ20" s="778"/>
      <c r="EA20" s="234"/>
    </row>
    <row r="21" spans="1:131" s="235" customFormat="1" ht="26.25" customHeight="1" thickBot="1" x14ac:dyDescent="0.2">
      <c r="A21" s="238">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62"/>
      <c r="BT21" s="763"/>
      <c r="BU21" s="763"/>
      <c r="BV21" s="763"/>
      <c r="BW21" s="763"/>
      <c r="BX21" s="763"/>
      <c r="BY21" s="763"/>
      <c r="BZ21" s="763"/>
      <c r="CA21" s="763"/>
      <c r="CB21" s="763"/>
      <c r="CC21" s="763"/>
      <c r="CD21" s="763"/>
      <c r="CE21" s="763"/>
      <c r="CF21" s="763"/>
      <c r="CG21" s="76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62"/>
      <c r="DW21" s="763"/>
      <c r="DX21" s="763"/>
      <c r="DY21" s="763"/>
      <c r="DZ21" s="778"/>
      <c r="EA21" s="234"/>
    </row>
    <row r="22" spans="1:131" s="235" customFormat="1" ht="26.25" customHeight="1" x14ac:dyDescent="0.15">
      <c r="A22" s="238">
        <v>16</v>
      </c>
      <c r="B22" s="779"/>
      <c r="C22" s="780"/>
      <c r="D22" s="780"/>
      <c r="E22" s="780"/>
      <c r="F22" s="780"/>
      <c r="G22" s="780"/>
      <c r="H22" s="780"/>
      <c r="I22" s="780"/>
      <c r="J22" s="780"/>
      <c r="K22" s="780"/>
      <c r="L22" s="780"/>
      <c r="M22" s="780"/>
      <c r="N22" s="780"/>
      <c r="O22" s="780"/>
      <c r="P22" s="781"/>
      <c r="Q22" s="798"/>
      <c r="R22" s="799"/>
      <c r="S22" s="799"/>
      <c r="T22" s="799"/>
      <c r="U22" s="799"/>
      <c r="V22" s="799"/>
      <c r="W22" s="799"/>
      <c r="X22" s="799"/>
      <c r="Y22" s="799"/>
      <c r="Z22" s="799"/>
      <c r="AA22" s="799"/>
      <c r="AB22" s="799"/>
      <c r="AC22" s="799"/>
      <c r="AD22" s="799"/>
      <c r="AE22" s="800"/>
      <c r="AF22" s="785"/>
      <c r="AG22" s="786"/>
      <c r="AH22" s="786"/>
      <c r="AI22" s="786"/>
      <c r="AJ22" s="787"/>
      <c r="AK22" s="801"/>
      <c r="AL22" s="802"/>
      <c r="AM22" s="802"/>
      <c r="AN22" s="802"/>
      <c r="AO22" s="802"/>
      <c r="AP22" s="802"/>
      <c r="AQ22" s="802"/>
      <c r="AR22" s="802"/>
      <c r="AS22" s="802"/>
      <c r="AT22" s="802"/>
      <c r="AU22" s="803"/>
      <c r="AV22" s="803"/>
      <c r="AW22" s="803"/>
      <c r="AX22" s="803"/>
      <c r="AY22" s="804"/>
      <c r="AZ22" s="805" t="s">
        <v>377</v>
      </c>
      <c r="BA22" s="805"/>
      <c r="BB22" s="805"/>
      <c r="BC22" s="805"/>
      <c r="BD22" s="806"/>
      <c r="BE22" s="233"/>
      <c r="BF22" s="233"/>
      <c r="BG22" s="233"/>
      <c r="BH22" s="233"/>
      <c r="BI22" s="233"/>
      <c r="BJ22" s="233"/>
      <c r="BK22" s="233"/>
      <c r="BL22" s="233"/>
      <c r="BM22" s="233"/>
      <c r="BN22" s="233"/>
      <c r="BO22" s="233"/>
      <c r="BP22" s="233"/>
      <c r="BQ22" s="238">
        <v>16</v>
      </c>
      <c r="BR22" s="239"/>
      <c r="BS22" s="762"/>
      <c r="BT22" s="763"/>
      <c r="BU22" s="763"/>
      <c r="BV22" s="763"/>
      <c r="BW22" s="763"/>
      <c r="BX22" s="763"/>
      <c r="BY22" s="763"/>
      <c r="BZ22" s="763"/>
      <c r="CA22" s="763"/>
      <c r="CB22" s="763"/>
      <c r="CC22" s="763"/>
      <c r="CD22" s="763"/>
      <c r="CE22" s="763"/>
      <c r="CF22" s="763"/>
      <c r="CG22" s="76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62"/>
      <c r="DW22" s="763"/>
      <c r="DX22" s="763"/>
      <c r="DY22" s="763"/>
      <c r="DZ22" s="778"/>
      <c r="EA22" s="234"/>
    </row>
    <row r="23" spans="1:131" s="235" customFormat="1" ht="26.25" customHeight="1" thickBot="1" x14ac:dyDescent="0.2">
      <c r="A23" s="240" t="s">
        <v>378</v>
      </c>
      <c r="B23" s="788" t="s">
        <v>379</v>
      </c>
      <c r="C23" s="789"/>
      <c r="D23" s="789"/>
      <c r="E23" s="789"/>
      <c r="F23" s="789"/>
      <c r="G23" s="789"/>
      <c r="H23" s="789"/>
      <c r="I23" s="789"/>
      <c r="J23" s="789"/>
      <c r="K23" s="789"/>
      <c r="L23" s="789"/>
      <c r="M23" s="789"/>
      <c r="N23" s="789"/>
      <c r="O23" s="789"/>
      <c r="P23" s="790"/>
      <c r="Q23" s="791">
        <v>17517</v>
      </c>
      <c r="R23" s="792"/>
      <c r="S23" s="792"/>
      <c r="T23" s="792"/>
      <c r="U23" s="792"/>
      <c r="V23" s="792">
        <v>17055</v>
      </c>
      <c r="W23" s="792"/>
      <c r="X23" s="792"/>
      <c r="Y23" s="792"/>
      <c r="Z23" s="792"/>
      <c r="AA23" s="792">
        <v>462</v>
      </c>
      <c r="AB23" s="792"/>
      <c r="AC23" s="792"/>
      <c r="AD23" s="792"/>
      <c r="AE23" s="793"/>
      <c r="AF23" s="794">
        <v>321</v>
      </c>
      <c r="AG23" s="792"/>
      <c r="AH23" s="792"/>
      <c r="AI23" s="792"/>
      <c r="AJ23" s="795"/>
      <c r="AK23" s="796"/>
      <c r="AL23" s="797"/>
      <c r="AM23" s="797"/>
      <c r="AN23" s="797"/>
      <c r="AO23" s="797"/>
      <c r="AP23" s="792">
        <v>17238</v>
      </c>
      <c r="AQ23" s="792"/>
      <c r="AR23" s="792"/>
      <c r="AS23" s="792"/>
      <c r="AT23" s="792"/>
      <c r="AU23" s="808"/>
      <c r="AV23" s="808"/>
      <c r="AW23" s="808"/>
      <c r="AX23" s="808"/>
      <c r="AY23" s="809"/>
      <c r="AZ23" s="810" t="s">
        <v>122</v>
      </c>
      <c r="BA23" s="811"/>
      <c r="BB23" s="811"/>
      <c r="BC23" s="811"/>
      <c r="BD23" s="812"/>
      <c r="BE23" s="233"/>
      <c r="BF23" s="233"/>
      <c r="BG23" s="233"/>
      <c r="BH23" s="233"/>
      <c r="BI23" s="233"/>
      <c r="BJ23" s="233"/>
      <c r="BK23" s="233"/>
      <c r="BL23" s="233"/>
      <c r="BM23" s="233"/>
      <c r="BN23" s="233"/>
      <c r="BO23" s="233"/>
      <c r="BP23" s="233"/>
      <c r="BQ23" s="238">
        <v>17</v>
      </c>
      <c r="BR23" s="239"/>
      <c r="BS23" s="762"/>
      <c r="BT23" s="763"/>
      <c r="BU23" s="763"/>
      <c r="BV23" s="763"/>
      <c r="BW23" s="763"/>
      <c r="BX23" s="763"/>
      <c r="BY23" s="763"/>
      <c r="BZ23" s="763"/>
      <c r="CA23" s="763"/>
      <c r="CB23" s="763"/>
      <c r="CC23" s="763"/>
      <c r="CD23" s="763"/>
      <c r="CE23" s="763"/>
      <c r="CF23" s="763"/>
      <c r="CG23" s="76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62"/>
      <c r="DW23" s="763"/>
      <c r="DX23" s="763"/>
      <c r="DY23" s="763"/>
      <c r="DZ23" s="778"/>
      <c r="EA23" s="234"/>
    </row>
    <row r="24" spans="1:131" s="235" customFormat="1" ht="26.25" customHeight="1" x14ac:dyDescent="0.15">
      <c r="A24" s="807" t="s">
        <v>380</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62"/>
      <c r="BT24" s="763"/>
      <c r="BU24" s="763"/>
      <c r="BV24" s="763"/>
      <c r="BW24" s="763"/>
      <c r="BX24" s="763"/>
      <c r="BY24" s="763"/>
      <c r="BZ24" s="763"/>
      <c r="CA24" s="763"/>
      <c r="CB24" s="763"/>
      <c r="CC24" s="763"/>
      <c r="CD24" s="763"/>
      <c r="CE24" s="763"/>
      <c r="CF24" s="763"/>
      <c r="CG24" s="76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62"/>
      <c r="DW24" s="763"/>
      <c r="DX24" s="763"/>
      <c r="DY24" s="763"/>
      <c r="DZ24" s="778"/>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62"/>
      <c r="BT25" s="763"/>
      <c r="BU25" s="763"/>
      <c r="BV25" s="763"/>
      <c r="BW25" s="763"/>
      <c r="BX25" s="763"/>
      <c r="BY25" s="763"/>
      <c r="BZ25" s="763"/>
      <c r="CA25" s="763"/>
      <c r="CB25" s="763"/>
      <c r="CC25" s="763"/>
      <c r="CD25" s="763"/>
      <c r="CE25" s="763"/>
      <c r="CF25" s="763"/>
      <c r="CG25" s="76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62"/>
      <c r="DW25" s="763"/>
      <c r="DX25" s="763"/>
      <c r="DY25" s="763"/>
      <c r="DZ25" s="778"/>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3" t="s">
        <v>385</v>
      </c>
      <c r="AG26" s="814"/>
      <c r="AH26" s="814"/>
      <c r="AI26" s="814"/>
      <c r="AJ26" s="815"/>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62"/>
      <c r="BT26" s="763"/>
      <c r="BU26" s="763"/>
      <c r="BV26" s="763"/>
      <c r="BW26" s="763"/>
      <c r="BX26" s="763"/>
      <c r="BY26" s="763"/>
      <c r="BZ26" s="763"/>
      <c r="CA26" s="763"/>
      <c r="CB26" s="763"/>
      <c r="CC26" s="763"/>
      <c r="CD26" s="763"/>
      <c r="CE26" s="763"/>
      <c r="CF26" s="763"/>
      <c r="CG26" s="76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62"/>
      <c r="DW26" s="763"/>
      <c r="DX26" s="763"/>
      <c r="DY26" s="763"/>
      <c r="DZ26" s="778"/>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62"/>
      <c r="BT27" s="763"/>
      <c r="BU27" s="763"/>
      <c r="BV27" s="763"/>
      <c r="BW27" s="763"/>
      <c r="BX27" s="763"/>
      <c r="BY27" s="763"/>
      <c r="BZ27" s="763"/>
      <c r="CA27" s="763"/>
      <c r="CB27" s="763"/>
      <c r="CC27" s="763"/>
      <c r="CD27" s="763"/>
      <c r="CE27" s="763"/>
      <c r="CF27" s="763"/>
      <c r="CG27" s="76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62"/>
      <c r="DW27" s="763"/>
      <c r="DX27" s="763"/>
      <c r="DY27" s="763"/>
      <c r="DZ27" s="778"/>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1">
        <v>1550</v>
      </c>
      <c r="R28" s="822"/>
      <c r="S28" s="822"/>
      <c r="T28" s="822"/>
      <c r="U28" s="822"/>
      <c r="V28" s="822">
        <v>1547</v>
      </c>
      <c r="W28" s="822"/>
      <c r="X28" s="822"/>
      <c r="Y28" s="822"/>
      <c r="Z28" s="822"/>
      <c r="AA28" s="822">
        <v>4</v>
      </c>
      <c r="AB28" s="822"/>
      <c r="AC28" s="822"/>
      <c r="AD28" s="822"/>
      <c r="AE28" s="823"/>
      <c r="AF28" s="824">
        <v>4</v>
      </c>
      <c r="AG28" s="822"/>
      <c r="AH28" s="822"/>
      <c r="AI28" s="822"/>
      <c r="AJ28" s="825"/>
      <c r="AK28" s="826">
        <v>142</v>
      </c>
      <c r="AL28" s="827"/>
      <c r="AM28" s="827"/>
      <c r="AN28" s="827"/>
      <c r="AO28" s="827"/>
      <c r="AP28" s="827" t="s">
        <v>553</v>
      </c>
      <c r="AQ28" s="827"/>
      <c r="AR28" s="827"/>
      <c r="AS28" s="827"/>
      <c r="AT28" s="827"/>
      <c r="AU28" s="827" t="s">
        <v>553</v>
      </c>
      <c r="AV28" s="827"/>
      <c r="AW28" s="827"/>
      <c r="AX28" s="827"/>
      <c r="AY28" s="827"/>
      <c r="AZ28" s="828" t="s">
        <v>553</v>
      </c>
      <c r="BA28" s="828"/>
      <c r="BB28" s="828"/>
      <c r="BC28" s="828"/>
      <c r="BD28" s="828"/>
      <c r="BE28" s="819"/>
      <c r="BF28" s="819"/>
      <c r="BG28" s="819"/>
      <c r="BH28" s="819"/>
      <c r="BI28" s="820"/>
      <c r="BJ28" s="232"/>
      <c r="BK28" s="232"/>
      <c r="BL28" s="232"/>
      <c r="BM28" s="232"/>
      <c r="BN28" s="232"/>
      <c r="BO28" s="241"/>
      <c r="BP28" s="241"/>
      <c r="BQ28" s="238">
        <v>22</v>
      </c>
      <c r="BR28" s="239"/>
      <c r="BS28" s="762"/>
      <c r="BT28" s="763"/>
      <c r="BU28" s="763"/>
      <c r="BV28" s="763"/>
      <c r="BW28" s="763"/>
      <c r="BX28" s="763"/>
      <c r="BY28" s="763"/>
      <c r="BZ28" s="763"/>
      <c r="CA28" s="763"/>
      <c r="CB28" s="763"/>
      <c r="CC28" s="763"/>
      <c r="CD28" s="763"/>
      <c r="CE28" s="763"/>
      <c r="CF28" s="763"/>
      <c r="CG28" s="76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62"/>
      <c r="DW28" s="763"/>
      <c r="DX28" s="763"/>
      <c r="DY28" s="763"/>
      <c r="DZ28" s="778"/>
      <c r="EA28" s="230"/>
    </row>
    <row r="29" spans="1:131" ht="26.25" customHeight="1" x14ac:dyDescent="0.15">
      <c r="A29" s="242">
        <v>2</v>
      </c>
      <c r="B29" s="779" t="s">
        <v>391</v>
      </c>
      <c r="C29" s="780"/>
      <c r="D29" s="780"/>
      <c r="E29" s="780"/>
      <c r="F29" s="780"/>
      <c r="G29" s="780"/>
      <c r="H29" s="780"/>
      <c r="I29" s="780"/>
      <c r="J29" s="780"/>
      <c r="K29" s="780"/>
      <c r="L29" s="780"/>
      <c r="M29" s="780"/>
      <c r="N29" s="780"/>
      <c r="O29" s="780"/>
      <c r="P29" s="781"/>
      <c r="Q29" s="782">
        <v>443</v>
      </c>
      <c r="R29" s="783"/>
      <c r="S29" s="783"/>
      <c r="T29" s="783"/>
      <c r="U29" s="783"/>
      <c r="V29" s="783">
        <v>440</v>
      </c>
      <c r="W29" s="783"/>
      <c r="X29" s="783"/>
      <c r="Y29" s="783"/>
      <c r="Z29" s="783"/>
      <c r="AA29" s="783">
        <v>3</v>
      </c>
      <c r="AB29" s="783"/>
      <c r="AC29" s="783"/>
      <c r="AD29" s="783"/>
      <c r="AE29" s="784"/>
      <c r="AF29" s="785">
        <v>3</v>
      </c>
      <c r="AG29" s="786"/>
      <c r="AH29" s="786"/>
      <c r="AI29" s="786"/>
      <c r="AJ29" s="787"/>
      <c r="AK29" s="833">
        <v>269</v>
      </c>
      <c r="AL29" s="829"/>
      <c r="AM29" s="829"/>
      <c r="AN29" s="829"/>
      <c r="AO29" s="829"/>
      <c r="AP29" s="829" t="s">
        <v>553</v>
      </c>
      <c r="AQ29" s="829"/>
      <c r="AR29" s="829"/>
      <c r="AS29" s="829"/>
      <c r="AT29" s="829"/>
      <c r="AU29" s="829" t="s">
        <v>553</v>
      </c>
      <c r="AV29" s="829"/>
      <c r="AW29" s="829"/>
      <c r="AX29" s="829"/>
      <c r="AY29" s="829"/>
      <c r="AZ29" s="830" t="s">
        <v>553</v>
      </c>
      <c r="BA29" s="830"/>
      <c r="BB29" s="830"/>
      <c r="BC29" s="830"/>
      <c r="BD29" s="830"/>
      <c r="BE29" s="831"/>
      <c r="BF29" s="831"/>
      <c r="BG29" s="831"/>
      <c r="BH29" s="831"/>
      <c r="BI29" s="832"/>
      <c r="BJ29" s="232"/>
      <c r="BK29" s="232"/>
      <c r="BL29" s="232"/>
      <c r="BM29" s="232"/>
      <c r="BN29" s="232"/>
      <c r="BO29" s="241"/>
      <c r="BP29" s="241"/>
      <c r="BQ29" s="238">
        <v>23</v>
      </c>
      <c r="BR29" s="239"/>
      <c r="BS29" s="762"/>
      <c r="BT29" s="763"/>
      <c r="BU29" s="763"/>
      <c r="BV29" s="763"/>
      <c r="BW29" s="763"/>
      <c r="BX29" s="763"/>
      <c r="BY29" s="763"/>
      <c r="BZ29" s="763"/>
      <c r="CA29" s="763"/>
      <c r="CB29" s="763"/>
      <c r="CC29" s="763"/>
      <c r="CD29" s="763"/>
      <c r="CE29" s="763"/>
      <c r="CF29" s="763"/>
      <c r="CG29" s="76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62"/>
      <c r="DW29" s="763"/>
      <c r="DX29" s="763"/>
      <c r="DY29" s="763"/>
      <c r="DZ29" s="778"/>
      <c r="EA29" s="230"/>
    </row>
    <row r="30" spans="1:131" ht="26.25" customHeight="1" x14ac:dyDescent="0.15">
      <c r="A30" s="242">
        <v>3</v>
      </c>
      <c r="B30" s="779" t="s">
        <v>392</v>
      </c>
      <c r="C30" s="780"/>
      <c r="D30" s="780"/>
      <c r="E30" s="780"/>
      <c r="F30" s="780"/>
      <c r="G30" s="780"/>
      <c r="H30" s="780"/>
      <c r="I30" s="780"/>
      <c r="J30" s="780"/>
      <c r="K30" s="780"/>
      <c r="L30" s="780"/>
      <c r="M30" s="780"/>
      <c r="N30" s="780"/>
      <c r="O30" s="780"/>
      <c r="P30" s="781"/>
      <c r="Q30" s="782">
        <v>358</v>
      </c>
      <c r="R30" s="783"/>
      <c r="S30" s="783"/>
      <c r="T30" s="783"/>
      <c r="U30" s="783"/>
      <c r="V30" s="783">
        <v>358</v>
      </c>
      <c r="W30" s="783"/>
      <c r="X30" s="783"/>
      <c r="Y30" s="783"/>
      <c r="Z30" s="783"/>
      <c r="AA30" s="783" t="s">
        <v>553</v>
      </c>
      <c r="AB30" s="783"/>
      <c r="AC30" s="783"/>
      <c r="AD30" s="783"/>
      <c r="AE30" s="784"/>
      <c r="AF30" s="785" t="s">
        <v>122</v>
      </c>
      <c r="AG30" s="786"/>
      <c r="AH30" s="786"/>
      <c r="AI30" s="786"/>
      <c r="AJ30" s="787"/>
      <c r="AK30" s="833">
        <v>36</v>
      </c>
      <c r="AL30" s="829"/>
      <c r="AM30" s="829"/>
      <c r="AN30" s="829"/>
      <c r="AO30" s="829"/>
      <c r="AP30" s="829">
        <v>85</v>
      </c>
      <c r="AQ30" s="829"/>
      <c r="AR30" s="829"/>
      <c r="AS30" s="829"/>
      <c r="AT30" s="829"/>
      <c r="AU30" s="829" t="s">
        <v>577</v>
      </c>
      <c r="AV30" s="829"/>
      <c r="AW30" s="829"/>
      <c r="AX30" s="829"/>
      <c r="AY30" s="829"/>
      <c r="AZ30" s="830" t="s">
        <v>553</v>
      </c>
      <c r="BA30" s="830"/>
      <c r="BB30" s="830"/>
      <c r="BC30" s="830"/>
      <c r="BD30" s="830"/>
      <c r="BE30" s="831"/>
      <c r="BF30" s="831"/>
      <c r="BG30" s="831"/>
      <c r="BH30" s="831"/>
      <c r="BI30" s="832"/>
      <c r="BJ30" s="232"/>
      <c r="BK30" s="232"/>
      <c r="BL30" s="232"/>
      <c r="BM30" s="232"/>
      <c r="BN30" s="232"/>
      <c r="BO30" s="241"/>
      <c r="BP30" s="241"/>
      <c r="BQ30" s="238">
        <v>24</v>
      </c>
      <c r="BR30" s="239"/>
      <c r="BS30" s="762"/>
      <c r="BT30" s="763"/>
      <c r="BU30" s="763"/>
      <c r="BV30" s="763"/>
      <c r="BW30" s="763"/>
      <c r="BX30" s="763"/>
      <c r="BY30" s="763"/>
      <c r="BZ30" s="763"/>
      <c r="CA30" s="763"/>
      <c r="CB30" s="763"/>
      <c r="CC30" s="763"/>
      <c r="CD30" s="763"/>
      <c r="CE30" s="763"/>
      <c r="CF30" s="763"/>
      <c r="CG30" s="76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62"/>
      <c r="DW30" s="763"/>
      <c r="DX30" s="763"/>
      <c r="DY30" s="763"/>
      <c r="DZ30" s="778"/>
      <c r="EA30" s="230"/>
    </row>
    <row r="31" spans="1:131" ht="26.25" customHeight="1" x14ac:dyDescent="0.15">
      <c r="A31" s="242">
        <v>4</v>
      </c>
      <c r="B31" s="779" t="s">
        <v>393</v>
      </c>
      <c r="C31" s="780"/>
      <c r="D31" s="780"/>
      <c r="E31" s="780"/>
      <c r="F31" s="780"/>
      <c r="G31" s="780"/>
      <c r="H31" s="780"/>
      <c r="I31" s="780"/>
      <c r="J31" s="780"/>
      <c r="K31" s="780"/>
      <c r="L31" s="780"/>
      <c r="M31" s="780"/>
      <c r="N31" s="780"/>
      <c r="O31" s="780"/>
      <c r="P31" s="781"/>
      <c r="Q31" s="782">
        <v>236</v>
      </c>
      <c r="R31" s="783"/>
      <c r="S31" s="783"/>
      <c r="T31" s="783"/>
      <c r="U31" s="783"/>
      <c r="V31" s="783">
        <v>236</v>
      </c>
      <c r="W31" s="783"/>
      <c r="X31" s="783"/>
      <c r="Y31" s="783"/>
      <c r="Z31" s="783"/>
      <c r="AA31" s="783" t="s">
        <v>553</v>
      </c>
      <c r="AB31" s="783"/>
      <c r="AC31" s="783"/>
      <c r="AD31" s="783"/>
      <c r="AE31" s="784"/>
      <c r="AF31" s="785" t="s">
        <v>122</v>
      </c>
      <c r="AG31" s="786"/>
      <c r="AH31" s="786"/>
      <c r="AI31" s="786"/>
      <c r="AJ31" s="787"/>
      <c r="AK31" s="833">
        <v>16</v>
      </c>
      <c r="AL31" s="829"/>
      <c r="AM31" s="829"/>
      <c r="AN31" s="829"/>
      <c r="AO31" s="829"/>
      <c r="AP31" s="829">
        <v>201</v>
      </c>
      <c r="AQ31" s="829"/>
      <c r="AR31" s="829"/>
      <c r="AS31" s="829"/>
      <c r="AT31" s="829"/>
      <c r="AU31" s="829" t="s">
        <v>577</v>
      </c>
      <c r="AV31" s="829"/>
      <c r="AW31" s="829"/>
      <c r="AX31" s="829"/>
      <c r="AY31" s="829"/>
      <c r="AZ31" s="830" t="s">
        <v>553</v>
      </c>
      <c r="BA31" s="830"/>
      <c r="BB31" s="830"/>
      <c r="BC31" s="830"/>
      <c r="BD31" s="830"/>
      <c r="BE31" s="831"/>
      <c r="BF31" s="831"/>
      <c r="BG31" s="831"/>
      <c r="BH31" s="831"/>
      <c r="BI31" s="832"/>
      <c r="BJ31" s="232"/>
      <c r="BK31" s="232"/>
      <c r="BL31" s="232"/>
      <c r="BM31" s="232"/>
      <c r="BN31" s="232"/>
      <c r="BO31" s="241"/>
      <c r="BP31" s="241"/>
      <c r="BQ31" s="238">
        <v>25</v>
      </c>
      <c r="BR31" s="239"/>
      <c r="BS31" s="762"/>
      <c r="BT31" s="763"/>
      <c r="BU31" s="763"/>
      <c r="BV31" s="763"/>
      <c r="BW31" s="763"/>
      <c r="BX31" s="763"/>
      <c r="BY31" s="763"/>
      <c r="BZ31" s="763"/>
      <c r="CA31" s="763"/>
      <c r="CB31" s="763"/>
      <c r="CC31" s="763"/>
      <c r="CD31" s="763"/>
      <c r="CE31" s="763"/>
      <c r="CF31" s="763"/>
      <c r="CG31" s="76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62"/>
      <c r="DW31" s="763"/>
      <c r="DX31" s="763"/>
      <c r="DY31" s="763"/>
      <c r="DZ31" s="778"/>
      <c r="EA31" s="230"/>
    </row>
    <row r="32" spans="1:131" ht="26.25" customHeight="1" x14ac:dyDescent="0.15">
      <c r="A32" s="242">
        <v>5</v>
      </c>
      <c r="B32" s="779" t="s">
        <v>394</v>
      </c>
      <c r="C32" s="780"/>
      <c r="D32" s="780"/>
      <c r="E32" s="780"/>
      <c r="F32" s="780"/>
      <c r="G32" s="780"/>
      <c r="H32" s="780"/>
      <c r="I32" s="780"/>
      <c r="J32" s="780"/>
      <c r="K32" s="780"/>
      <c r="L32" s="780"/>
      <c r="M32" s="780"/>
      <c r="N32" s="780"/>
      <c r="O32" s="780"/>
      <c r="P32" s="781"/>
      <c r="Q32" s="782">
        <v>2276</v>
      </c>
      <c r="R32" s="783"/>
      <c r="S32" s="783"/>
      <c r="T32" s="783"/>
      <c r="U32" s="783"/>
      <c r="V32" s="783">
        <v>2320</v>
      </c>
      <c r="W32" s="783"/>
      <c r="X32" s="783"/>
      <c r="Y32" s="783"/>
      <c r="Z32" s="783"/>
      <c r="AA32" s="783">
        <v>-44</v>
      </c>
      <c r="AB32" s="783"/>
      <c r="AC32" s="783"/>
      <c r="AD32" s="783"/>
      <c r="AE32" s="784"/>
      <c r="AF32" s="785">
        <v>190</v>
      </c>
      <c r="AG32" s="786"/>
      <c r="AH32" s="786"/>
      <c r="AI32" s="786"/>
      <c r="AJ32" s="787"/>
      <c r="AK32" s="833">
        <v>664</v>
      </c>
      <c r="AL32" s="829"/>
      <c r="AM32" s="829"/>
      <c r="AN32" s="829"/>
      <c r="AO32" s="829"/>
      <c r="AP32" s="829">
        <v>1658</v>
      </c>
      <c r="AQ32" s="829"/>
      <c r="AR32" s="829"/>
      <c r="AS32" s="829"/>
      <c r="AT32" s="829"/>
      <c r="AU32" s="829">
        <v>1177</v>
      </c>
      <c r="AV32" s="829"/>
      <c r="AW32" s="829"/>
      <c r="AX32" s="829"/>
      <c r="AY32" s="829"/>
      <c r="AZ32" s="830" t="s">
        <v>553</v>
      </c>
      <c r="BA32" s="830"/>
      <c r="BB32" s="830"/>
      <c r="BC32" s="830"/>
      <c r="BD32" s="830"/>
      <c r="BE32" s="831" t="s">
        <v>395</v>
      </c>
      <c r="BF32" s="831"/>
      <c r="BG32" s="831"/>
      <c r="BH32" s="831"/>
      <c r="BI32" s="832"/>
      <c r="BJ32" s="232"/>
      <c r="BK32" s="232"/>
      <c r="BL32" s="232"/>
      <c r="BM32" s="232"/>
      <c r="BN32" s="232"/>
      <c r="BO32" s="241"/>
      <c r="BP32" s="241"/>
      <c r="BQ32" s="238">
        <v>26</v>
      </c>
      <c r="BR32" s="239"/>
      <c r="BS32" s="762"/>
      <c r="BT32" s="763"/>
      <c r="BU32" s="763"/>
      <c r="BV32" s="763"/>
      <c r="BW32" s="763"/>
      <c r="BX32" s="763"/>
      <c r="BY32" s="763"/>
      <c r="BZ32" s="763"/>
      <c r="CA32" s="763"/>
      <c r="CB32" s="763"/>
      <c r="CC32" s="763"/>
      <c r="CD32" s="763"/>
      <c r="CE32" s="763"/>
      <c r="CF32" s="763"/>
      <c r="CG32" s="76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62"/>
      <c r="DW32" s="763"/>
      <c r="DX32" s="763"/>
      <c r="DY32" s="763"/>
      <c r="DZ32" s="778"/>
      <c r="EA32" s="230"/>
    </row>
    <row r="33" spans="1:131" ht="26.25" customHeight="1" x14ac:dyDescent="0.15">
      <c r="A33" s="242">
        <v>6</v>
      </c>
      <c r="B33" s="779" t="s">
        <v>396</v>
      </c>
      <c r="C33" s="780"/>
      <c r="D33" s="780"/>
      <c r="E33" s="780"/>
      <c r="F33" s="780"/>
      <c r="G33" s="780"/>
      <c r="H33" s="780"/>
      <c r="I33" s="780"/>
      <c r="J33" s="780"/>
      <c r="K33" s="780"/>
      <c r="L33" s="780"/>
      <c r="M33" s="780"/>
      <c r="N33" s="780"/>
      <c r="O33" s="780"/>
      <c r="P33" s="781"/>
      <c r="Q33" s="782">
        <v>645</v>
      </c>
      <c r="R33" s="783"/>
      <c r="S33" s="783"/>
      <c r="T33" s="783"/>
      <c r="U33" s="783"/>
      <c r="V33" s="783">
        <v>590</v>
      </c>
      <c r="W33" s="783"/>
      <c r="X33" s="783"/>
      <c r="Y33" s="783"/>
      <c r="Z33" s="783"/>
      <c r="AA33" s="783">
        <v>55</v>
      </c>
      <c r="AB33" s="783"/>
      <c r="AC33" s="783"/>
      <c r="AD33" s="783"/>
      <c r="AE33" s="784"/>
      <c r="AF33" s="785">
        <v>126</v>
      </c>
      <c r="AG33" s="786"/>
      <c r="AH33" s="786"/>
      <c r="AI33" s="786"/>
      <c r="AJ33" s="787"/>
      <c r="AK33" s="833">
        <v>374</v>
      </c>
      <c r="AL33" s="829"/>
      <c r="AM33" s="829"/>
      <c r="AN33" s="829"/>
      <c r="AO33" s="829"/>
      <c r="AP33" s="829">
        <v>3030</v>
      </c>
      <c r="AQ33" s="829"/>
      <c r="AR33" s="829"/>
      <c r="AS33" s="829"/>
      <c r="AT33" s="829"/>
      <c r="AU33" s="829">
        <v>2406</v>
      </c>
      <c r="AV33" s="829"/>
      <c r="AW33" s="829"/>
      <c r="AX33" s="829"/>
      <c r="AY33" s="829"/>
      <c r="AZ33" s="830" t="s">
        <v>553</v>
      </c>
      <c r="BA33" s="830"/>
      <c r="BB33" s="830"/>
      <c r="BC33" s="830"/>
      <c r="BD33" s="830"/>
      <c r="BE33" s="831" t="s">
        <v>395</v>
      </c>
      <c r="BF33" s="831"/>
      <c r="BG33" s="831"/>
      <c r="BH33" s="831"/>
      <c r="BI33" s="832"/>
      <c r="BJ33" s="232"/>
      <c r="BK33" s="232"/>
      <c r="BL33" s="232"/>
      <c r="BM33" s="232"/>
      <c r="BN33" s="232"/>
      <c r="BO33" s="241"/>
      <c r="BP33" s="241"/>
      <c r="BQ33" s="238">
        <v>27</v>
      </c>
      <c r="BR33" s="239"/>
      <c r="BS33" s="762"/>
      <c r="BT33" s="763"/>
      <c r="BU33" s="763"/>
      <c r="BV33" s="763"/>
      <c r="BW33" s="763"/>
      <c r="BX33" s="763"/>
      <c r="BY33" s="763"/>
      <c r="BZ33" s="763"/>
      <c r="CA33" s="763"/>
      <c r="CB33" s="763"/>
      <c r="CC33" s="763"/>
      <c r="CD33" s="763"/>
      <c r="CE33" s="763"/>
      <c r="CF33" s="763"/>
      <c r="CG33" s="76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62"/>
      <c r="DW33" s="763"/>
      <c r="DX33" s="763"/>
      <c r="DY33" s="763"/>
      <c r="DZ33" s="778"/>
      <c r="EA33" s="230"/>
    </row>
    <row r="34" spans="1:131" ht="26.25" customHeight="1" x14ac:dyDescent="0.15">
      <c r="A34" s="242">
        <v>7</v>
      </c>
      <c r="B34" s="779" t="s">
        <v>397</v>
      </c>
      <c r="C34" s="780"/>
      <c r="D34" s="780"/>
      <c r="E34" s="780"/>
      <c r="F34" s="780"/>
      <c r="G34" s="780"/>
      <c r="H34" s="780"/>
      <c r="I34" s="780"/>
      <c r="J34" s="780"/>
      <c r="K34" s="780"/>
      <c r="L34" s="780"/>
      <c r="M34" s="780"/>
      <c r="N34" s="780"/>
      <c r="O34" s="780"/>
      <c r="P34" s="781"/>
      <c r="Q34" s="782">
        <v>287</v>
      </c>
      <c r="R34" s="783"/>
      <c r="S34" s="783"/>
      <c r="T34" s="783"/>
      <c r="U34" s="783"/>
      <c r="V34" s="783">
        <v>268</v>
      </c>
      <c r="W34" s="783"/>
      <c r="X34" s="783"/>
      <c r="Y34" s="783"/>
      <c r="Z34" s="783"/>
      <c r="AA34" s="783">
        <v>19</v>
      </c>
      <c r="AB34" s="783"/>
      <c r="AC34" s="783"/>
      <c r="AD34" s="783"/>
      <c r="AE34" s="784"/>
      <c r="AF34" s="785">
        <v>19</v>
      </c>
      <c r="AG34" s="786"/>
      <c r="AH34" s="786"/>
      <c r="AI34" s="786"/>
      <c r="AJ34" s="787"/>
      <c r="AK34" s="833">
        <v>141</v>
      </c>
      <c r="AL34" s="829"/>
      <c r="AM34" s="829"/>
      <c r="AN34" s="829"/>
      <c r="AO34" s="829"/>
      <c r="AP34" s="829">
        <v>1562</v>
      </c>
      <c r="AQ34" s="829"/>
      <c r="AR34" s="829"/>
      <c r="AS34" s="829"/>
      <c r="AT34" s="829"/>
      <c r="AU34" s="829">
        <v>1351</v>
      </c>
      <c r="AV34" s="829"/>
      <c r="AW34" s="829"/>
      <c r="AX34" s="829"/>
      <c r="AY34" s="829"/>
      <c r="AZ34" s="830" t="s">
        <v>553</v>
      </c>
      <c r="BA34" s="830"/>
      <c r="BB34" s="830"/>
      <c r="BC34" s="830"/>
      <c r="BD34" s="830"/>
      <c r="BE34" s="831" t="s">
        <v>398</v>
      </c>
      <c r="BF34" s="831"/>
      <c r="BG34" s="831"/>
      <c r="BH34" s="831"/>
      <c r="BI34" s="832"/>
      <c r="BJ34" s="232"/>
      <c r="BK34" s="232"/>
      <c r="BL34" s="232"/>
      <c r="BM34" s="232"/>
      <c r="BN34" s="232"/>
      <c r="BO34" s="241"/>
      <c r="BP34" s="241"/>
      <c r="BQ34" s="238">
        <v>28</v>
      </c>
      <c r="BR34" s="239"/>
      <c r="BS34" s="762"/>
      <c r="BT34" s="763"/>
      <c r="BU34" s="763"/>
      <c r="BV34" s="763"/>
      <c r="BW34" s="763"/>
      <c r="BX34" s="763"/>
      <c r="BY34" s="763"/>
      <c r="BZ34" s="763"/>
      <c r="CA34" s="763"/>
      <c r="CB34" s="763"/>
      <c r="CC34" s="763"/>
      <c r="CD34" s="763"/>
      <c r="CE34" s="763"/>
      <c r="CF34" s="763"/>
      <c r="CG34" s="76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62"/>
      <c r="DW34" s="763"/>
      <c r="DX34" s="763"/>
      <c r="DY34" s="763"/>
      <c r="DZ34" s="778"/>
      <c r="EA34" s="230"/>
    </row>
    <row r="35" spans="1:131" ht="26.25" customHeight="1" x14ac:dyDescent="0.15">
      <c r="A35" s="242">
        <v>8</v>
      </c>
      <c r="B35" s="779" t="s">
        <v>399</v>
      </c>
      <c r="C35" s="780"/>
      <c r="D35" s="780"/>
      <c r="E35" s="780"/>
      <c r="F35" s="780"/>
      <c r="G35" s="780"/>
      <c r="H35" s="780"/>
      <c r="I35" s="780"/>
      <c r="J35" s="780"/>
      <c r="K35" s="780"/>
      <c r="L35" s="780"/>
      <c r="M35" s="780"/>
      <c r="N35" s="780"/>
      <c r="O35" s="780"/>
      <c r="P35" s="781"/>
      <c r="Q35" s="782">
        <v>551</v>
      </c>
      <c r="R35" s="783"/>
      <c r="S35" s="783"/>
      <c r="T35" s="783"/>
      <c r="U35" s="783"/>
      <c r="V35" s="783">
        <v>529</v>
      </c>
      <c r="W35" s="783"/>
      <c r="X35" s="783"/>
      <c r="Y35" s="783"/>
      <c r="Z35" s="783"/>
      <c r="AA35" s="783">
        <v>23</v>
      </c>
      <c r="AB35" s="783"/>
      <c r="AC35" s="783"/>
      <c r="AD35" s="783"/>
      <c r="AE35" s="784"/>
      <c r="AF35" s="785">
        <v>23</v>
      </c>
      <c r="AG35" s="786"/>
      <c r="AH35" s="786"/>
      <c r="AI35" s="786"/>
      <c r="AJ35" s="787"/>
      <c r="AK35" s="833">
        <v>321</v>
      </c>
      <c r="AL35" s="829"/>
      <c r="AM35" s="829"/>
      <c r="AN35" s="829"/>
      <c r="AO35" s="829"/>
      <c r="AP35" s="829">
        <v>3158</v>
      </c>
      <c r="AQ35" s="829"/>
      <c r="AR35" s="829"/>
      <c r="AS35" s="829"/>
      <c r="AT35" s="829"/>
      <c r="AU35" s="829">
        <v>3120</v>
      </c>
      <c r="AV35" s="829"/>
      <c r="AW35" s="829"/>
      <c r="AX35" s="829"/>
      <c r="AY35" s="829"/>
      <c r="AZ35" s="830" t="s">
        <v>553</v>
      </c>
      <c r="BA35" s="830"/>
      <c r="BB35" s="830"/>
      <c r="BC35" s="830"/>
      <c r="BD35" s="830"/>
      <c r="BE35" s="831" t="s">
        <v>398</v>
      </c>
      <c r="BF35" s="831"/>
      <c r="BG35" s="831"/>
      <c r="BH35" s="831"/>
      <c r="BI35" s="832"/>
      <c r="BJ35" s="232"/>
      <c r="BK35" s="232"/>
      <c r="BL35" s="232"/>
      <c r="BM35" s="232"/>
      <c r="BN35" s="232"/>
      <c r="BO35" s="241"/>
      <c r="BP35" s="241"/>
      <c r="BQ35" s="238">
        <v>29</v>
      </c>
      <c r="BR35" s="239"/>
      <c r="BS35" s="762"/>
      <c r="BT35" s="763"/>
      <c r="BU35" s="763"/>
      <c r="BV35" s="763"/>
      <c r="BW35" s="763"/>
      <c r="BX35" s="763"/>
      <c r="BY35" s="763"/>
      <c r="BZ35" s="763"/>
      <c r="CA35" s="763"/>
      <c r="CB35" s="763"/>
      <c r="CC35" s="763"/>
      <c r="CD35" s="763"/>
      <c r="CE35" s="763"/>
      <c r="CF35" s="763"/>
      <c r="CG35" s="76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62"/>
      <c r="DW35" s="763"/>
      <c r="DX35" s="763"/>
      <c r="DY35" s="763"/>
      <c r="DZ35" s="778"/>
      <c r="EA35" s="230"/>
    </row>
    <row r="36" spans="1:131" ht="26.25" customHeight="1" x14ac:dyDescent="0.15">
      <c r="A36" s="242">
        <v>9</v>
      </c>
      <c r="B36" s="779" t="s">
        <v>400</v>
      </c>
      <c r="C36" s="780"/>
      <c r="D36" s="780"/>
      <c r="E36" s="780"/>
      <c r="F36" s="780"/>
      <c r="G36" s="780"/>
      <c r="H36" s="780"/>
      <c r="I36" s="780"/>
      <c r="J36" s="780"/>
      <c r="K36" s="780"/>
      <c r="L36" s="780"/>
      <c r="M36" s="780"/>
      <c r="N36" s="780"/>
      <c r="O36" s="780"/>
      <c r="P36" s="781"/>
      <c r="Q36" s="782">
        <v>128</v>
      </c>
      <c r="R36" s="783"/>
      <c r="S36" s="783"/>
      <c r="T36" s="783"/>
      <c r="U36" s="783"/>
      <c r="V36" s="783">
        <v>120</v>
      </c>
      <c r="W36" s="783"/>
      <c r="X36" s="783"/>
      <c r="Y36" s="783"/>
      <c r="Z36" s="783"/>
      <c r="AA36" s="783">
        <v>8</v>
      </c>
      <c r="AB36" s="783"/>
      <c r="AC36" s="783"/>
      <c r="AD36" s="783"/>
      <c r="AE36" s="784"/>
      <c r="AF36" s="785">
        <v>8</v>
      </c>
      <c r="AG36" s="786"/>
      <c r="AH36" s="786"/>
      <c r="AI36" s="786"/>
      <c r="AJ36" s="787"/>
      <c r="AK36" s="833">
        <v>65</v>
      </c>
      <c r="AL36" s="829"/>
      <c r="AM36" s="829"/>
      <c r="AN36" s="829"/>
      <c r="AO36" s="829"/>
      <c r="AP36" s="829">
        <v>402</v>
      </c>
      <c r="AQ36" s="829"/>
      <c r="AR36" s="829"/>
      <c r="AS36" s="829"/>
      <c r="AT36" s="829"/>
      <c r="AU36" s="829">
        <v>291</v>
      </c>
      <c r="AV36" s="829"/>
      <c r="AW36" s="829"/>
      <c r="AX36" s="829"/>
      <c r="AY36" s="829"/>
      <c r="AZ36" s="830" t="s">
        <v>553</v>
      </c>
      <c r="BA36" s="830"/>
      <c r="BB36" s="830"/>
      <c r="BC36" s="830"/>
      <c r="BD36" s="830"/>
      <c r="BE36" s="831" t="s">
        <v>398</v>
      </c>
      <c r="BF36" s="831"/>
      <c r="BG36" s="831"/>
      <c r="BH36" s="831"/>
      <c r="BI36" s="832"/>
      <c r="BJ36" s="232"/>
      <c r="BK36" s="232"/>
      <c r="BL36" s="232"/>
      <c r="BM36" s="232"/>
      <c r="BN36" s="232"/>
      <c r="BO36" s="241"/>
      <c r="BP36" s="241"/>
      <c r="BQ36" s="238">
        <v>30</v>
      </c>
      <c r="BR36" s="239"/>
      <c r="BS36" s="762"/>
      <c r="BT36" s="763"/>
      <c r="BU36" s="763"/>
      <c r="BV36" s="763"/>
      <c r="BW36" s="763"/>
      <c r="BX36" s="763"/>
      <c r="BY36" s="763"/>
      <c r="BZ36" s="763"/>
      <c r="CA36" s="763"/>
      <c r="CB36" s="763"/>
      <c r="CC36" s="763"/>
      <c r="CD36" s="763"/>
      <c r="CE36" s="763"/>
      <c r="CF36" s="763"/>
      <c r="CG36" s="76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62"/>
      <c r="DW36" s="763"/>
      <c r="DX36" s="763"/>
      <c r="DY36" s="763"/>
      <c r="DZ36" s="778"/>
      <c r="EA36" s="230"/>
    </row>
    <row r="37" spans="1:131" ht="26.25" customHeight="1" x14ac:dyDescent="0.15">
      <c r="A37" s="242">
        <v>10</v>
      </c>
      <c r="B37" s="779" t="s">
        <v>401</v>
      </c>
      <c r="C37" s="780"/>
      <c r="D37" s="780"/>
      <c r="E37" s="780"/>
      <c r="F37" s="780"/>
      <c r="G37" s="780"/>
      <c r="H37" s="780"/>
      <c r="I37" s="780"/>
      <c r="J37" s="780"/>
      <c r="K37" s="780"/>
      <c r="L37" s="780"/>
      <c r="M37" s="780"/>
      <c r="N37" s="780"/>
      <c r="O37" s="780"/>
      <c r="P37" s="781"/>
      <c r="Q37" s="782">
        <v>119</v>
      </c>
      <c r="R37" s="783"/>
      <c r="S37" s="783"/>
      <c r="T37" s="783"/>
      <c r="U37" s="783"/>
      <c r="V37" s="783">
        <v>100</v>
      </c>
      <c r="W37" s="783"/>
      <c r="X37" s="783"/>
      <c r="Y37" s="783"/>
      <c r="Z37" s="783"/>
      <c r="AA37" s="783">
        <v>19</v>
      </c>
      <c r="AB37" s="783"/>
      <c r="AC37" s="783"/>
      <c r="AD37" s="783"/>
      <c r="AE37" s="784"/>
      <c r="AF37" s="785" t="s">
        <v>122</v>
      </c>
      <c r="AG37" s="786"/>
      <c r="AH37" s="786"/>
      <c r="AI37" s="786"/>
      <c r="AJ37" s="787"/>
      <c r="AK37" s="833" t="s">
        <v>553</v>
      </c>
      <c r="AL37" s="829"/>
      <c r="AM37" s="829"/>
      <c r="AN37" s="829"/>
      <c r="AO37" s="829"/>
      <c r="AP37" s="829" t="s">
        <v>576</v>
      </c>
      <c r="AQ37" s="829"/>
      <c r="AR37" s="829"/>
      <c r="AS37" s="829"/>
      <c r="AT37" s="829"/>
      <c r="AU37" s="829" t="s">
        <v>576</v>
      </c>
      <c r="AV37" s="829"/>
      <c r="AW37" s="829"/>
      <c r="AX37" s="829"/>
      <c r="AY37" s="829"/>
      <c r="AZ37" s="830" t="s">
        <v>553</v>
      </c>
      <c r="BA37" s="830"/>
      <c r="BB37" s="830"/>
      <c r="BC37" s="830"/>
      <c r="BD37" s="830"/>
      <c r="BE37" s="831" t="s">
        <v>398</v>
      </c>
      <c r="BF37" s="831"/>
      <c r="BG37" s="831"/>
      <c r="BH37" s="831"/>
      <c r="BI37" s="832"/>
      <c r="BJ37" s="232"/>
      <c r="BK37" s="232"/>
      <c r="BL37" s="232"/>
      <c r="BM37" s="232"/>
      <c r="BN37" s="232"/>
      <c r="BO37" s="241"/>
      <c r="BP37" s="241"/>
      <c r="BQ37" s="238">
        <v>31</v>
      </c>
      <c r="BR37" s="239"/>
      <c r="BS37" s="762"/>
      <c r="BT37" s="763"/>
      <c r="BU37" s="763"/>
      <c r="BV37" s="763"/>
      <c r="BW37" s="763"/>
      <c r="BX37" s="763"/>
      <c r="BY37" s="763"/>
      <c r="BZ37" s="763"/>
      <c r="CA37" s="763"/>
      <c r="CB37" s="763"/>
      <c r="CC37" s="763"/>
      <c r="CD37" s="763"/>
      <c r="CE37" s="763"/>
      <c r="CF37" s="763"/>
      <c r="CG37" s="76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62"/>
      <c r="DW37" s="763"/>
      <c r="DX37" s="763"/>
      <c r="DY37" s="763"/>
      <c r="DZ37" s="778"/>
      <c r="EA37" s="230"/>
    </row>
    <row r="38" spans="1:131" ht="26.25" customHeight="1" x14ac:dyDescent="0.15">
      <c r="A38" s="242">
        <v>11</v>
      </c>
      <c r="B38" s="779" t="s">
        <v>402</v>
      </c>
      <c r="C38" s="780"/>
      <c r="D38" s="780"/>
      <c r="E38" s="780"/>
      <c r="F38" s="780"/>
      <c r="G38" s="780"/>
      <c r="H38" s="780"/>
      <c r="I38" s="780"/>
      <c r="J38" s="780"/>
      <c r="K38" s="780"/>
      <c r="L38" s="780"/>
      <c r="M38" s="780"/>
      <c r="N38" s="780"/>
      <c r="O38" s="780"/>
      <c r="P38" s="781"/>
      <c r="Q38" s="782">
        <v>22</v>
      </c>
      <c r="R38" s="783"/>
      <c r="S38" s="783"/>
      <c r="T38" s="783"/>
      <c r="U38" s="783"/>
      <c r="V38" s="783">
        <v>22</v>
      </c>
      <c r="W38" s="783"/>
      <c r="X38" s="783"/>
      <c r="Y38" s="783"/>
      <c r="Z38" s="783"/>
      <c r="AA38" s="783" t="s">
        <v>553</v>
      </c>
      <c r="AB38" s="783"/>
      <c r="AC38" s="783"/>
      <c r="AD38" s="783"/>
      <c r="AE38" s="784"/>
      <c r="AF38" s="785" t="s">
        <v>122</v>
      </c>
      <c r="AG38" s="786"/>
      <c r="AH38" s="786"/>
      <c r="AI38" s="786"/>
      <c r="AJ38" s="787"/>
      <c r="AK38" s="833" t="s">
        <v>553</v>
      </c>
      <c r="AL38" s="829"/>
      <c r="AM38" s="829"/>
      <c r="AN38" s="829"/>
      <c r="AO38" s="829"/>
      <c r="AP38" s="829" t="s">
        <v>576</v>
      </c>
      <c r="AQ38" s="829"/>
      <c r="AR38" s="829"/>
      <c r="AS38" s="829"/>
      <c r="AT38" s="829"/>
      <c r="AU38" s="829" t="s">
        <v>576</v>
      </c>
      <c r="AV38" s="829"/>
      <c r="AW38" s="829"/>
      <c r="AX38" s="829"/>
      <c r="AY38" s="829"/>
      <c r="AZ38" s="830" t="s">
        <v>553</v>
      </c>
      <c r="BA38" s="830"/>
      <c r="BB38" s="830"/>
      <c r="BC38" s="830"/>
      <c r="BD38" s="830"/>
      <c r="BE38" s="831" t="s">
        <v>398</v>
      </c>
      <c r="BF38" s="831"/>
      <c r="BG38" s="831"/>
      <c r="BH38" s="831"/>
      <c r="BI38" s="832"/>
      <c r="BJ38" s="232"/>
      <c r="BK38" s="232"/>
      <c r="BL38" s="232"/>
      <c r="BM38" s="232"/>
      <c r="BN38" s="232"/>
      <c r="BO38" s="241"/>
      <c r="BP38" s="241"/>
      <c r="BQ38" s="238">
        <v>32</v>
      </c>
      <c r="BR38" s="239"/>
      <c r="BS38" s="762"/>
      <c r="BT38" s="763"/>
      <c r="BU38" s="763"/>
      <c r="BV38" s="763"/>
      <c r="BW38" s="763"/>
      <c r="BX38" s="763"/>
      <c r="BY38" s="763"/>
      <c r="BZ38" s="763"/>
      <c r="CA38" s="763"/>
      <c r="CB38" s="763"/>
      <c r="CC38" s="763"/>
      <c r="CD38" s="763"/>
      <c r="CE38" s="763"/>
      <c r="CF38" s="763"/>
      <c r="CG38" s="76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62"/>
      <c r="DW38" s="763"/>
      <c r="DX38" s="763"/>
      <c r="DY38" s="763"/>
      <c r="DZ38" s="778"/>
      <c r="EA38" s="230"/>
    </row>
    <row r="39" spans="1:131" ht="26.25" customHeight="1" x14ac:dyDescent="0.15">
      <c r="A39" s="242">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62"/>
      <c r="BT39" s="763"/>
      <c r="BU39" s="763"/>
      <c r="BV39" s="763"/>
      <c r="BW39" s="763"/>
      <c r="BX39" s="763"/>
      <c r="BY39" s="763"/>
      <c r="BZ39" s="763"/>
      <c r="CA39" s="763"/>
      <c r="CB39" s="763"/>
      <c r="CC39" s="763"/>
      <c r="CD39" s="763"/>
      <c r="CE39" s="763"/>
      <c r="CF39" s="763"/>
      <c r="CG39" s="76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62"/>
      <c r="DW39" s="763"/>
      <c r="DX39" s="763"/>
      <c r="DY39" s="763"/>
      <c r="DZ39" s="778"/>
      <c r="EA39" s="230"/>
    </row>
    <row r="40" spans="1:131" ht="26.25" customHeight="1" x14ac:dyDescent="0.15">
      <c r="A40" s="238">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62"/>
      <c r="BT40" s="763"/>
      <c r="BU40" s="763"/>
      <c r="BV40" s="763"/>
      <c r="BW40" s="763"/>
      <c r="BX40" s="763"/>
      <c r="BY40" s="763"/>
      <c r="BZ40" s="763"/>
      <c r="CA40" s="763"/>
      <c r="CB40" s="763"/>
      <c r="CC40" s="763"/>
      <c r="CD40" s="763"/>
      <c r="CE40" s="763"/>
      <c r="CF40" s="763"/>
      <c r="CG40" s="76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62"/>
      <c r="DW40" s="763"/>
      <c r="DX40" s="763"/>
      <c r="DY40" s="763"/>
      <c r="DZ40" s="778"/>
      <c r="EA40" s="230"/>
    </row>
    <row r="41" spans="1:131" ht="26.25" customHeight="1" x14ac:dyDescent="0.15">
      <c r="A41" s="238">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62"/>
      <c r="BT41" s="763"/>
      <c r="BU41" s="763"/>
      <c r="BV41" s="763"/>
      <c r="BW41" s="763"/>
      <c r="BX41" s="763"/>
      <c r="BY41" s="763"/>
      <c r="BZ41" s="763"/>
      <c r="CA41" s="763"/>
      <c r="CB41" s="763"/>
      <c r="CC41" s="763"/>
      <c r="CD41" s="763"/>
      <c r="CE41" s="763"/>
      <c r="CF41" s="763"/>
      <c r="CG41" s="76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62"/>
      <c r="DW41" s="763"/>
      <c r="DX41" s="763"/>
      <c r="DY41" s="763"/>
      <c r="DZ41" s="778"/>
      <c r="EA41" s="230"/>
    </row>
    <row r="42" spans="1:131" ht="26.25" customHeight="1" x14ac:dyDescent="0.15">
      <c r="A42" s="238">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62"/>
      <c r="BT42" s="763"/>
      <c r="BU42" s="763"/>
      <c r="BV42" s="763"/>
      <c r="BW42" s="763"/>
      <c r="BX42" s="763"/>
      <c r="BY42" s="763"/>
      <c r="BZ42" s="763"/>
      <c r="CA42" s="763"/>
      <c r="CB42" s="763"/>
      <c r="CC42" s="763"/>
      <c r="CD42" s="763"/>
      <c r="CE42" s="763"/>
      <c r="CF42" s="763"/>
      <c r="CG42" s="76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62"/>
      <c r="DW42" s="763"/>
      <c r="DX42" s="763"/>
      <c r="DY42" s="763"/>
      <c r="DZ42" s="778"/>
      <c r="EA42" s="230"/>
    </row>
    <row r="43" spans="1:131" ht="26.25" customHeight="1" x14ac:dyDescent="0.15">
      <c r="A43" s="238">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62"/>
      <c r="BT43" s="763"/>
      <c r="BU43" s="763"/>
      <c r="BV43" s="763"/>
      <c r="BW43" s="763"/>
      <c r="BX43" s="763"/>
      <c r="BY43" s="763"/>
      <c r="BZ43" s="763"/>
      <c r="CA43" s="763"/>
      <c r="CB43" s="763"/>
      <c r="CC43" s="763"/>
      <c r="CD43" s="763"/>
      <c r="CE43" s="763"/>
      <c r="CF43" s="763"/>
      <c r="CG43" s="76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62"/>
      <c r="DW43" s="763"/>
      <c r="DX43" s="763"/>
      <c r="DY43" s="763"/>
      <c r="DZ43" s="778"/>
      <c r="EA43" s="230"/>
    </row>
    <row r="44" spans="1:131" ht="26.25" customHeight="1" x14ac:dyDescent="0.15">
      <c r="A44" s="238">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62"/>
      <c r="BT44" s="763"/>
      <c r="BU44" s="763"/>
      <c r="BV44" s="763"/>
      <c r="BW44" s="763"/>
      <c r="BX44" s="763"/>
      <c r="BY44" s="763"/>
      <c r="BZ44" s="763"/>
      <c r="CA44" s="763"/>
      <c r="CB44" s="763"/>
      <c r="CC44" s="763"/>
      <c r="CD44" s="763"/>
      <c r="CE44" s="763"/>
      <c r="CF44" s="763"/>
      <c r="CG44" s="76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62"/>
      <c r="DW44" s="763"/>
      <c r="DX44" s="763"/>
      <c r="DY44" s="763"/>
      <c r="DZ44" s="778"/>
      <c r="EA44" s="230"/>
    </row>
    <row r="45" spans="1:131" ht="26.25" customHeight="1" x14ac:dyDescent="0.15">
      <c r="A45" s="238">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62"/>
      <c r="BT45" s="763"/>
      <c r="BU45" s="763"/>
      <c r="BV45" s="763"/>
      <c r="BW45" s="763"/>
      <c r="BX45" s="763"/>
      <c r="BY45" s="763"/>
      <c r="BZ45" s="763"/>
      <c r="CA45" s="763"/>
      <c r="CB45" s="763"/>
      <c r="CC45" s="763"/>
      <c r="CD45" s="763"/>
      <c r="CE45" s="763"/>
      <c r="CF45" s="763"/>
      <c r="CG45" s="76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62"/>
      <c r="DW45" s="763"/>
      <c r="DX45" s="763"/>
      <c r="DY45" s="763"/>
      <c r="DZ45" s="778"/>
      <c r="EA45" s="230"/>
    </row>
    <row r="46" spans="1:131" ht="26.25" customHeight="1" x14ac:dyDescent="0.15">
      <c r="A46" s="238">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62"/>
      <c r="BT46" s="763"/>
      <c r="BU46" s="763"/>
      <c r="BV46" s="763"/>
      <c r="BW46" s="763"/>
      <c r="BX46" s="763"/>
      <c r="BY46" s="763"/>
      <c r="BZ46" s="763"/>
      <c r="CA46" s="763"/>
      <c r="CB46" s="763"/>
      <c r="CC46" s="763"/>
      <c r="CD46" s="763"/>
      <c r="CE46" s="763"/>
      <c r="CF46" s="763"/>
      <c r="CG46" s="76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62"/>
      <c r="DW46" s="763"/>
      <c r="DX46" s="763"/>
      <c r="DY46" s="763"/>
      <c r="DZ46" s="778"/>
      <c r="EA46" s="230"/>
    </row>
    <row r="47" spans="1:131" ht="26.25" customHeight="1" x14ac:dyDescent="0.15">
      <c r="A47" s="238">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62"/>
      <c r="BT47" s="763"/>
      <c r="BU47" s="763"/>
      <c r="BV47" s="763"/>
      <c r="BW47" s="763"/>
      <c r="BX47" s="763"/>
      <c r="BY47" s="763"/>
      <c r="BZ47" s="763"/>
      <c r="CA47" s="763"/>
      <c r="CB47" s="763"/>
      <c r="CC47" s="763"/>
      <c r="CD47" s="763"/>
      <c r="CE47" s="763"/>
      <c r="CF47" s="763"/>
      <c r="CG47" s="76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62"/>
      <c r="DW47" s="763"/>
      <c r="DX47" s="763"/>
      <c r="DY47" s="763"/>
      <c r="DZ47" s="778"/>
      <c r="EA47" s="230"/>
    </row>
    <row r="48" spans="1:131" ht="26.25" customHeight="1" x14ac:dyDescent="0.15">
      <c r="A48" s="238">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62"/>
      <c r="BT48" s="763"/>
      <c r="BU48" s="763"/>
      <c r="BV48" s="763"/>
      <c r="BW48" s="763"/>
      <c r="BX48" s="763"/>
      <c r="BY48" s="763"/>
      <c r="BZ48" s="763"/>
      <c r="CA48" s="763"/>
      <c r="CB48" s="763"/>
      <c r="CC48" s="763"/>
      <c r="CD48" s="763"/>
      <c r="CE48" s="763"/>
      <c r="CF48" s="763"/>
      <c r="CG48" s="76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62"/>
      <c r="DW48" s="763"/>
      <c r="DX48" s="763"/>
      <c r="DY48" s="763"/>
      <c r="DZ48" s="778"/>
      <c r="EA48" s="230"/>
    </row>
    <row r="49" spans="1:131" ht="26.25" customHeight="1" x14ac:dyDescent="0.15">
      <c r="A49" s="238">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62"/>
      <c r="BT49" s="763"/>
      <c r="BU49" s="763"/>
      <c r="BV49" s="763"/>
      <c r="BW49" s="763"/>
      <c r="BX49" s="763"/>
      <c r="BY49" s="763"/>
      <c r="BZ49" s="763"/>
      <c r="CA49" s="763"/>
      <c r="CB49" s="763"/>
      <c r="CC49" s="763"/>
      <c r="CD49" s="763"/>
      <c r="CE49" s="763"/>
      <c r="CF49" s="763"/>
      <c r="CG49" s="76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62"/>
      <c r="DW49" s="763"/>
      <c r="DX49" s="763"/>
      <c r="DY49" s="763"/>
      <c r="DZ49" s="778"/>
      <c r="EA49" s="230"/>
    </row>
    <row r="50" spans="1:131" ht="26.25" customHeight="1" x14ac:dyDescent="0.15">
      <c r="A50" s="238">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62"/>
      <c r="BT50" s="763"/>
      <c r="BU50" s="763"/>
      <c r="BV50" s="763"/>
      <c r="BW50" s="763"/>
      <c r="BX50" s="763"/>
      <c r="BY50" s="763"/>
      <c r="BZ50" s="763"/>
      <c r="CA50" s="763"/>
      <c r="CB50" s="763"/>
      <c r="CC50" s="763"/>
      <c r="CD50" s="763"/>
      <c r="CE50" s="763"/>
      <c r="CF50" s="763"/>
      <c r="CG50" s="76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62"/>
      <c r="DW50" s="763"/>
      <c r="DX50" s="763"/>
      <c r="DY50" s="763"/>
      <c r="DZ50" s="778"/>
      <c r="EA50" s="230"/>
    </row>
    <row r="51" spans="1:131" ht="26.25" customHeight="1" x14ac:dyDescent="0.15">
      <c r="A51" s="238">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62"/>
      <c r="BT51" s="763"/>
      <c r="BU51" s="763"/>
      <c r="BV51" s="763"/>
      <c r="BW51" s="763"/>
      <c r="BX51" s="763"/>
      <c r="BY51" s="763"/>
      <c r="BZ51" s="763"/>
      <c r="CA51" s="763"/>
      <c r="CB51" s="763"/>
      <c r="CC51" s="763"/>
      <c r="CD51" s="763"/>
      <c r="CE51" s="763"/>
      <c r="CF51" s="763"/>
      <c r="CG51" s="76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62"/>
      <c r="DW51" s="763"/>
      <c r="DX51" s="763"/>
      <c r="DY51" s="763"/>
      <c r="DZ51" s="778"/>
      <c r="EA51" s="230"/>
    </row>
    <row r="52" spans="1:131" ht="26.25" customHeight="1" x14ac:dyDescent="0.15">
      <c r="A52" s="238">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62"/>
      <c r="BT52" s="763"/>
      <c r="BU52" s="763"/>
      <c r="BV52" s="763"/>
      <c r="BW52" s="763"/>
      <c r="BX52" s="763"/>
      <c r="BY52" s="763"/>
      <c r="BZ52" s="763"/>
      <c r="CA52" s="763"/>
      <c r="CB52" s="763"/>
      <c r="CC52" s="763"/>
      <c r="CD52" s="763"/>
      <c r="CE52" s="763"/>
      <c r="CF52" s="763"/>
      <c r="CG52" s="76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62"/>
      <c r="DW52" s="763"/>
      <c r="DX52" s="763"/>
      <c r="DY52" s="763"/>
      <c r="DZ52" s="778"/>
      <c r="EA52" s="230"/>
    </row>
    <row r="53" spans="1:131" ht="26.25" customHeight="1" x14ac:dyDescent="0.15">
      <c r="A53" s="238">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62"/>
      <c r="BT53" s="763"/>
      <c r="BU53" s="763"/>
      <c r="BV53" s="763"/>
      <c r="BW53" s="763"/>
      <c r="BX53" s="763"/>
      <c r="BY53" s="763"/>
      <c r="BZ53" s="763"/>
      <c r="CA53" s="763"/>
      <c r="CB53" s="763"/>
      <c r="CC53" s="763"/>
      <c r="CD53" s="763"/>
      <c r="CE53" s="763"/>
      <c r="CF53" s="763"/>
      <c r="CG53" s="76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62"/>
      <c r="DW53" s="763"/>
      <c r="DX53" s="763"/>
      <c r="DY53" s="763"/>
      <c r="DZ53" s="778"/>
      <c r="EA53" s="230"/>
    </row>
    <row r="54" spans="1:131" ht="26.25" customHeight="1" x14ac:dyDescent="0.15">
      <c r="A54" s="238">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62"/>
      <c r="BT54" s="763"/>
      <c r="BU54" s="763"/>
      <c r="BV54" s="763"/>
      <c r="BW54" s="763"/>
      <c r="BX54" s="763"/>
      <c r="BY54" s="763"/>
      <c r="BZ54" s="763"/>
      <c r="CA54" s="763"/>
      <c r="CB54" s="763"/>
      <c r="CC54" s="763"/>
      <c r="CD54" s="763"/>
      <c r="CE54" s="763"/>
      <c r="CF54" s="763"/>
      <c r="CG54" s="76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62"/>
      <c r="DW54" s="763"/>
      <c r="DX54" s="763"/>
      <c r="DY54" s="763"/>
      <c r="DZ54" s="778"/>
      <c r="EA54" s="230"/>
    </row>
    <row r="55" spans="1:131" ht="26.25" customHeight="1" x14ac:dyDescent="0.15">
      <c r="A55" s="238">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62"/>
      <c r="BT55" s="763"/>
      <c r="BU55" s="763"/>
      <c r="BV55" s="763"/>
      <c r="BW55" s="763"/>
      <c r="BX55" s="763"/>
      <c r="BY55" s="763"/>
      <c r="BZ55" s="763"/>
      <c r="CA55" s="763"/>
      <c r="CB55" s="763"/>
      <c r="CC55" s="763"/>
      <c r="CD55" s="763"/>
      <c r="CE55" s="763"/>
      <c r="CF55" s="763"/>
      <c r="CG55" s="76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62"/>
      <c r="DW55" s="763"/>
      <c r="DX55" s="763"/>
      <c r="DY55" s="763"/>
      <c r="DZ55" s="778"/>
      <c r="EA55" s="230"/>
    </row>
    <row r="56" spans="1:131" ht="26.25" customHeight="1" x14ac:dyDescent="0.15">
      <c r="A56" s="238">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62"/>
      <c r="BT56" s="763"/>
      <c r="BU56" s="763"/>
      <c r="BV56" s="763"/>
      <c r="BW56" s="763"/>
      <c r="BX56" s="763"/>
      <c r="BY56" s="763"/>
      <c r="BZ56" s="763"/>
      <c r="CA56" s="763"/>
      <c r="CB56" s="763"/>
      <c r="CC56" s="763"/>
      <c r="CD56" s="763"/>
      <c r="CE56" s="763"/>
      <c r="CF56" s="763"/>
      <c r="CG56" s="76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62"/>
      <c r="DW56" s="763"/>
      <c r="DX56" s="763"/>
      <c r="DY56" s="763"/>
      <c r="DZ56" s="778"/>
      <c r="EA56" s="230"/>
    </row>
    <row r="57" spans="1:131" ht="26.25" customHeight="1" x14ac:dyDescent="0.15">
      <c r="A57" s="238">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62"/>
      <c r="BT57" s="763"/>
      <c r="BU57" s="763"/>
      <c r="BV57" s="763"/>
      <c r="BW57" s="763"/>
      <c r="BX57" s="763"/>
      <c r="BY57" s="763"/>
      <c r="BZ57" s="763"/>
      <c r="CA57" s="763"/>
      <c r="CB57" s="763"/>
      <c r="CC57" s="763"/>
      <c r="CD57" s="763"/>
      <c r="CE57" s="763"/>
      <c r="CF57" s="763"/>
      <c r="CG57" s="76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62"/>
      <c r="DW57" s="763"/>
      <c r="DX57" s="763"/>
      <c r="DY57" s="763"/>
      <c r="DZ57" s="778"/>
      <c r="EA57" s="230"/>
    </row>
    <row r="58" spans="1:131" ht="26.25" customHeight="1" x14ac:dyDescent="0.15">
      <c r="A58" s="238">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62"/>
      <c r="BT58" s="763"/>
      <c r="BU58" s="763"/>
      <c r="BV58" s="763"/>
      <c r="BW58" s="763"/>
      <c r="BX58" s="763"/>
      <c r="BY58" s="763"/>
      <c r="BZ58" s="763"/>
      <c r="CA58" s="763"/>
      <c r="CB58" s="763"/>
      <c r="CC58" s="763"/>
      <c r="CD58" s="763"/>
      <c r="CE58" s="763"/>
      <c r="CF58" s="763"/>
      <c r="CG58" s="76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62"/>
      <c r="DW58" s="763"/>
      <c r="DX58" s="763"/>
      <c r="DY58" s="763"/>
      <c r="DZ58" s="778"/>
      <c r="EA58" s="230"/>
    </row>
    <row r="59" spans="1:131" ht="26.25" customHeight="1" x14ac:dyDescent="0.15">
      <c r="A59" s="238">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62"/>
      <c r="BT59" s="763"/>
      <c r="BU59" s="763"/>
      <c r="BV59" s="763"/>
      <c r="BW59" s="763"/>
      <c r="BX59" s="763"/>
      <c r="BY59" s="763"/>
      <c r="BZ59" s="763"/>
      <c r="CA59" s="763"/>
      <c r="CB59" s="763"/>
      <c r="CC59" s="763"/>
      <c r="CD59" s="763"/>
      <c r="CE59" s="763"/>
      <c r="CF59" s="763"/>
      <c r="CG59" s="76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62"/>
      <c r="DW59" s="763"/>
      <c r="DX59" s="763"/>
      <c r="DY59" s="763"/>
      <c r="DZ59" s="778"/>
      <c r="EA59" s="230"/>
    </row>
    <row r="60" spans="1:131" ht="26.25" customHeight="1" x14ac:dyDescent="0.15">
      <c r="A60" s="238">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62"/>
      <c r="BT60" s="763"/>
      <c r="BU60" s="763"/>
      <c r="BV60" s="763"/>
      <c r="BW60" s="763"/>
      <c r="BX60" s="763"/>
      <c r="BY60" s="763"/>
      <c r="BZ60" s="763"/>
      <c r="CA60" s="763"/>
      <c r="CB60" s="763"/>
      <c r="CC60" s="763"/>
      <c r="CD60" s="763"/>
      <c r="CE60" s="763"/>
      <c r="CF60" s="763"/>
      <c r="CG60" s="76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62"/>
      <c r="DW60" s="763"/>
      <c r="DX60" s="763"/>
      <c r="DY60" s="763"/>
      <c r="DZ60" s="778"/>
      <c r="EA60" s="230"/>
    </row>
    <row r="61" spans="1:131" ht="26.25" customHeight="1" thickBot="1" x14ac:dyDescent="0.2">
      <c r="A61" s="238">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62"/>
      <c r="BT61" s="763"/>
      <c r="BU61" s="763"/>
      <c r="BV61" s="763"/>
      <c r="BW61" s="763"/>
      <c r="BX61" s="763"/>
      <c r="BY61" s="763"/>
      <c r="BZ61" s="763"/>
      <c r="CA61" s="763"/>
      <c r="CB61" s="763"/>
      <c r="CC61" s="763"/>
      <c r="CD61" s="763"/>
      <c r="CE61" s="763"/>
      <c r="CF61" s="763"/>
      <c r="CG61" s="76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62"/>
      <c r="DW61" s="763"/>
      <c r="DX61" s="763"/>
      <c r="DY61" s="763"/>
      <c r="DZ61" s="778"/>
      <c r="EA61" s="230"/>
    </row>
    <row r="62" spans="1:131" ht="26.25" customHeight="1" x14ac:dyDescent="0.15">
      <c r="A62" s="238">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403</v>
      </c>
      <c r="BK62" s="805"/>
      <c r="BL62" s="805"/>
      <c r="BM62" s="805"/>
      <c r="BN62" s="806"/>
      <c r="BO62" s="241"/>
      <c r="BP62" s="241"/>
      <c r="BQ62" s="238">
        <v>56</v>
      </c>
      <c r="BR62" s="239"/>
      <c r="BS62" s="762"/>
      <c r="BT62" s="763"/>
      <c r="BU62" s="763"/>
      <c r="BV62" s="763"/>
      <c r="BW62" s="763"/>
      <c r="BX62" s="763"/>
      <c r="BY62" s="763"/>
      <c r="BZ62" s="763"/>
      <c r="CA62" s="763"/>
      <c r="CB62" s="763"/>
      <c r="CC62" s="763"/>
      <c r="CD62" s="763"/>
      <c r="CE62" s="763"/>
      <c r="CF62" s="763"/>
      <c r="CG62" s="76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62"/>
      <c r="DW62" s="763"/>
      <c r="DX62" s="763"/>
      <c r="DY62" s="763"/>
      <c r="DZ62" s="778"/>
      <c r="EA62" s="230"/>
    </row>
    <row r="63" spans="1:131" ht="26.25" customHeight="1" thickBot="1" x14ac:dyDescent="0.2">
      <c r="A63" s="240" t="s">
        <v>378</v>
      </c>
      <c r="B63" s="788" t="s">
        <v>404</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373</v>
      </c>
      <c r="AG63" s="843"/>
      <c r="AH63" s="843"/>
      <c r="AI63" s="843"/>
      <c r="AJ63" s="844"/>
      <c r="AK63" s="845"/>
      <c r="AL63" s="840"/>
      <c r="AM63" s="840"/>
      <c r="AN63" s="840"/>
      <c r="AO63" s="840"/>
      <c r="AP63" s="843">
        <v>10096</v>
      </c>
      <c r="AQ63" s="843"/>
      <c r="AR63" s="843"/>
      <c r="AS63" s="843"/>
      <c r="AT63" s="843"/>
      <c r="AU63" s="843">
        <v>8345</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62"/>
      <c r="BT63" s="763"/>
      <c r="BU63" s="763"/>
      <c r="BV63" s="763"/>
      <c r="BW63" s="763"/>
      <c r="BX63" s="763"/>
      <c r="BY63" s="763"/>
      <c r="BZ63" s="763"/>
      <c r="CA63" s="763"/>
      <c r="CB63" s="763"/>
      <c r="CC63" s="763"/>
      <c r="CD63" s="763"/>
      <c r="CE63" s="763"/>
      <c r="CF63" s="763"/>
      <c r="CG63" s="76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62"/>
      <c r="DW63" s="763"/>
      <c r="DX63" s="763"/>
      <c r="DY63" s="763"/>
      <c r="DZ63" s="77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62"/>
      <c r="BT64" s="763"/>
      <c r="BU64" s="763"/>
      <c r="BV64" s="763"/>
      <c r="BW64" s="763"/>
      <c r="BX64" s="763"/>
      <c r="BY64" s="763"/>
      <c r="BZ64" s="763"/>
      <c r="CA64" s="763"/>
      <c r="CB64" s="763"/>
      <c r="CC64" s="763"/>
      <c r="CD64" s="763"/>
      <c r="CE64" s="763"/>
      <c r="CF64" s="763"/>
      <c r="CG64" s="76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62"/>
      <c r="DW64" s="763"/>
      <c r="DX64" s="763"/>
      <c r="DY64" s="763"/>
      <c r="DZ64" s="778"/>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62"/>
      <c r="BT65" s="763"/>
      <c r="BU65" s="763"/>
      <c r="BV65" s="763"/>
      <c r="BW65" s="763"/>
      <c r="BX65" s="763"/>
      <c r="BY65" s="763"/>
      <c r="BZ65" s="763"/>
      <c r="CA65" s="763"/>
      <c r="CB65" s="763"/>
      <c r="CC65" s="763"/>
      <c r="CD65" s="763"/>
      <c r="CE65" s="763"/>
      <c r="CF65" s="763"/>
      <c r="CG65" s="76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62"/>
      <c r="DW65" s="763"/>
      <c r="DX65" s="763"/>
      <c r="DY65" s="763"/>
      <c r="DZ65" s="778"/>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3" t="s">
        <v>385</v>
      </c>
      <c r="AG66" s="814"/>
      <c r="AH66" s="814"/>
      <c r="AI66" s="814"/>
      <c r="AJ66" s="854"/>
      <c r="AK66" s="733" t="s">
        <v>386</v>
      </c>
      <c r="AL66" s="728"/>
      <c r="AM66" s="728"/>
      <c r="AN66" s="728"/>
      <c r="AO66" s="729"/>
      <c r="AP66" s="733" t="s">
        <v>387</v>
      </c>
      <c r="AQ66" s="734"/>
      <c r="AR66" s="734"/>
      <c r="AS66" s="734"/>
      <c r="AT66" s="735"/>
      <c r="AU66" s="733" t="s">
        <v>407</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554</v>
      </c>
      <c r="C68" s="869"/>
      <c r="D68" s="869"/>
      <c r="E68" s="869"/>
      <c r="F68" s="869"/>
      <c r="G68" s="869"/>
      <c r="H68" s="869"/>
      <c r="I68" s="869"/>
      <c r="J68" s="869"/>
      <c r="K68" s="869"/>
      <c r="L68" s="869"/>
      <c r="M68" s="869"/>
      <c r="N68" s="869"/>
      <c r="O68" s="869"/>
      <c r="P68" s="870"/>
      <c r="Q68" s="871">
        <v>4487</v>
      </c>
      <c r="R68" s="865"/>
      <c r="S68" s="865"/>
      <c r="T68" s="865"/>
      <c r="U68" s="865"/>
      <c r="V68" s="865">
        <v>4240</v>
      </c>
      <c r="W68" s="865"/>
      <c r="X68" s="865"/>
      <c r="Y68" s="865"/>
      <c r="Z68" s="865"/>
      <c r="AA68" s="865">
        <v>247</v>
      </c>
      <c r="AB68" s="865"/>
      <c r="AC68" s="865"/>
      <c r="AD68" s="865"/>
      <c r="AE68" s="865"/>
      <c r="AF68" s="865">
        <v>247</v>
      </c>
      <c r="AG68" s="865"/>
      <c r="AH68" s="865"/>
      <c r="AI68" s="865"/>
      <c r="AJ68" s="865"/>
      <c r="AK68" s="865" t="s">
        <v>577</v>
      </c>
      <c r="AL68" s="865"/>
      <c r="AM68" s="865"/>
      <c r="AN68" s="865"/>
      <c r="AO68" s="865"/>
      <c r="AP68" s="865" t="s">
        <v>577</v>
      </c>
      <c r="AQ68" s="865"/>
      <c r="AR68" s="865"/>
      <c r="AS68" s="865"/>
      <c r="AT68" s="865"/>
      <c r="AU68" s="865" t="s">
        <v>553</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555</v>
      </c>
      <c r="C69" s="873"/>
      <c r="D69" s="873"/>
      <c r="E69" s="873"/>
      <c r="F69" s="873"/>
      <c r="G69" s="873"/>
      <c r="H69" s="873"/>
      <c r="I69" s="873"/>
      <c r="J69" s="873"/>
      <c r="K69" s="873"/>
      <c r="L69" s="873"/>
      <c r="M69" s="873"/>
      <c r="N69" s="873"/>
      <c r="O69" s="873"/>
      <c r="P69" s="874"/>
      <c r="Q69" s="875">
        <v>2028</v>
      </c>
      <c r="R69" s="829"/>
      <c r="S69" s="829"/>
      <c r="T69" s="829"/>
      <c r="U69" s="829"/>
      <c r="V69" s="829">
        <v>2000</v>
      </c>
      <c r="W69" s="829"/>
      <c r="X69" s="829"/>
      <c r="Y69" s="829"/>
      <c r="Z69" s="829"/>
      <c r="AA69" s="829">
        <v>28</v>
      </c>
      <c r="AB69" s="829"/>
      <c r="AC69" s="829"/>
      <c r="AD69" s="829"/>
      <c r="AE69" s="829"/>
      <c r="AF69" s="829">
        <v>28</v>
      </c>
      <c r="AG69" s="829"/>
      <c r="AH69" s="829"/>
      <c r="AI69" s="829"/>
      <c r="AJ69" s="829"/>
      <c r="AK69" s="829">
        <v>432</v>
      </c>
      <c r="AL69" s="829"/>
      <c r="AM69" s="829"/>
      <c r="AN69" s="829"/>
      <c r="AO69" s="829"/>
      <c r="AP69" s="829">
        <v>460</v>
      </c>
      <c r="AQ69" s="829"/>
      <c r="AR69" s="829"/>
      <c r="AS69" s="829"/>
      <c r="AT69" s="829"/>
      <c r="AU69" s="829" t="s">
        <v>553</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556</v>
      </c>
      <c r="C70" s="873"/>
      <c r="D70" s="873"/>
      <c r="E70" s="873"/>
      <c r="F70" s="873"/>
      <c r="G70" s="873"/>
      <c r="H70" s="873"/>
      <c r="I70" s="873"/>
      <c r="J70" s="873"/>
      <c r="K70" s="873"/>
      <c r="L70" s="873"/>
      <c r="M70" s="873"/>
      <c r="N70" s="873"/>
      <c r="O70" s="873"/>
      <c r="P70" s="874"/>
      <c r="Q70" s="875">
        <v>8729</v>
      </c>
      <c r="R70" s="829"/>
      <c r="S70" s="829"/>
      <c r="T70" s="829"/>
      <c r="U70" s="829"/>
      <c r="V70" s="829">
        <v>8260</v>
      </c>
      <c r="W70" s="829"/>
      <c r="X70" s="829"/>
      <c r="Y70" s="829"/>
      <c r="Z70" s="829"/>
      <c r="AA70" s="829">
        <v>469</v>
      </c>
      <c r="AB70" s="829"/>
      <c r="AC70" s="829"/>
      <c r="AD70" s="829"/>
      <c r="AE70" s="829"/>
      <c r="AF70" s="829">
        <v>469</v>
      </c>
      <c r="AG70" s="829"/>
      <c r="AH70" s="829"/>
      <c r="AI70" s="829"/>
      <c r="AJ70" s="829"/>
      <c r="AK70" s="829">
        <v>1283</v>
      </c>
      <c r="AL70" s="829"/>
      <c r="AM70" s="829"/>
      <c r="AN70" s="829"/>
      <c r="AO70" s="829"/>
      <c r="AP70" s="829" t="s">
        <v>553</v>
      </c>
      <c r="AQ70" s="829"/>
      <c r="AR70" s="829"/>
      <c r="AS70" s="829"/>
      <c r="AT70" s="829"/>
      <c r="AU70" s="829" t="s">
        <v>553</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557</v>
      </c>
      <c r="C71" s="873"/>
      <c r="D71" s="873"/>
      <c r="E71" s="873"/>
      <c r="F71" s="873"/>
      <c r="G71" s="873"/>
      <c r="H71" s="873"/>
      <c r="I71" s="873"/>
      <c r="J71" s="873"/>
      <c r="K71" s="873"/>
      <c r="L71" s="873"/>
      <c r="M71" s="873"/>
      <c r="N71" s="873"/>
      <c r="O71" s="873"/>
      <c r="P71" s="874"/>
      <c r="Q71" s="875">
        <v>334</v>
      </c>
      <c r="R71" s="829"/>
      <c r="S71" s="829"/>
      <c r="T71" s="829"/>
      <c r="U71" s="829"/>
      <c r="V71" s="829">
        <v>332</v>
      </c>
      <c r="W71" s="829"/>
      <c r="X71" s="829"/>
      <c r="Y71" s="829"/>
      <c r="Z71" s="829"/>
      <c r="AA71" s="829">
        <v>2</v>
      </c>
      <c r="AB71" s="829"/>
      <c r="AC71" s="829"/>
      <c r="AD71" s="829"/>
      <c r="AE71" s="829"/>
      <c r="AF71" s="829">
        <v>75</v>
      </c>
      <c r="AG71" s="829"/>
      <c r="AH71" s="829"/>
      <c r="AI71" s="829"/>
      <c r="AJ71" s="829"/>
      <c r="AK71" s="829">
        <v>13</v>
      </c>
      <c r="AL71" s="829"/>
      <c r="AM71" s="829"/>
      <c r="AN71" s="829"/>
      <c r="AO71" s="829"/>
      <c r="AP71" s="829">
        <v>409</v>
      </c>
      <c r="AQ71" s="829"/>
      <c r="AR71" s="829"/>
      <c r="AS71" s="829"/>
      <c r="AT71" s="829"/>
      <c r="AU71" s="829" t="s">
        <v>553</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558</v>
      </c>
      <c r="C72" s="873"/>
      <c r="D72" s="873"/>
      <c r="E72" s="873"/>
      <c r="F72" s="873"/>
      <c r="G72" s="873"/>
      <c r="H72" s="873"/>
      <c r="I72" s="873"/>
      <c r="J72" s="873"/>
      <c r="K72" s="873"/>
      <c r="L72" s="873"/>
      <c r="M72" s="873"/>
      <c r="N72" s="873"/>
      <c r="O72" s="873"/>
      <c r="P72" s="874"/>
      <c r="Q72" s="875">
        <v>465</v>
      </c>
      <c r="R72" s="829"/>
      <c r="S72" s="829"/>
      <c r="T72" s="829"/>
      <c r="U72" s="829"/>
      <c r="V72" s="829">
        <v>276</v>
      </c>
      <c r="W72" s="829"/>
      <c r="X72" s="829"/>
      <c r="Y72" s="829"/>
      <c r="Z72" s="829"/>
      <c r="AA72" s="829">
        <v>189</v>
      </c>
      <c r="AB72" s="829"/>
      <c r="AC72" s="829"/>
      <c r="AD72" s="829"/>
      <c r="AE72" s="829"/>
      <c r="AF72" s="829">
        <v>39</v>
      </c>
      <c r="AG72" s="829"/>
      <c r="AH72" s="829"/>
      <c r="AI72" s="829"/>
      <c r="AJ72" s="829"/>
      <c r="AK72" s="829">
        <v>25</v>
      </c>
      <c r="AL72" s="829"/>
      <c r="AM72" s="829"/>
      <c r="AN72" s="829"/>
      <c r="AO72" s="829"/>
      <c r="AP72" s="829" t="s">
        <v>553</v>
      </c>
      <c r="AQ72" s="829"/>
      <c r="AR72" s="829"/>
      <c r="AS72" s="829"/>
      <c r="AT72" s="829"/>
      <c r="AU72" s="829" t="s">
        <v>553</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559</v>
      </c>
      <c r="C73" s="873"/>
      <c r="D73" s="873"/>
      <c r="E73" s="873"/>
      <c r="F73" s="873"/>
      <c r="G73" s="873"/>
      <c r="H73" s="873"/>
      <c r="I73" s="873"/>
      <c r="J73" s="873"/>
      <c r="K73" s="873"/>
      <c r="L73" s="873"/>
      <c r="M73" s="873"/>
      <c r="N73" s="873"/>
      <c r="O73" s="873"/>
      <c r="P73" s="874"/>
      <c r="Q73" s="875">
        <v>119343</v>
      </c>
      <c r="R73" s="829"/>
      <c r="S73" s="829"/>
      <c r="T73" s="829"/>
      <c r="U73" s="829"/>
      <c r="V73" s="829">
        <v>116681</v>
      </c>
      <c r="W73" s="829"/>
      <c r="X73" s="829"/>
      <c r="Y73" s="829"/>
      <c r="Z73" s="829"/>
      <c r="AA73" s="829">
        <v>2662</v>
      </c>
      <c r="AB73" s="829"/>
      <c r="AC73" s="829"/>
      <c r="AD73" s="829"/>
      <c r="AE73" s="829"/>
      <c r="AF73" s="829">
        <v>2662</v>
      </c>
      <c r="AG73" s="829"/>
      <c r="AH73" s="829"/>
      <c r="AI73" s="829"/>
      <c r="AJ73" s="829"/>
      <c r="AK73" s="829" t="s">
        <v>577</v>
      </c>
      <c r="AL73" s="829"/>
      <c r="AM73" s="829"/>
      <c r="AN73" s="829"/>
      <c r="AO73" s="829"/>
      <c r="AP73" s="829" t="s">
        <v>553</v>
      </c>
      <c r="AQ73" s="829"/>
      <c r="AR73" s="829"/>
      <c r="AS73" s="829"/>
      <c r="AT73" s="829"/>
      <c r="AU73" s="829" t="s">
        <v>553</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3"/>
      <c r="V75" s="878"/>
      <c r="W75" s="877"/>
      <c r="X75" s="877"/>
      <c r="Y75" s="877"/>
      <c r="Z75" s="833"/>
      <c r="AA75" s="878"/>
      <c r="AB75" s="877"/>
      <c r="AC75" s="877"/>
      <c r="AD75" s="877"/>
      <c r="AE75" s="833"/>
      <c r="AF75" s="878"/>
      <c r="AG75" s="877"/>
      <c r="AH75" s="877"/>
      <c r="AI75" s="877"/>
      <c r="AJ75" s="833"/>
      <c r="AK75" s="878"/>
      <c r="AL75" s="877"/>
      <c r="AM75" s="877"/>
      <c r="AN75" s="877"/>
      <c r="AO75" s="833"/>
      <c r="AP75" s="878"/>
      <c r="AQ75" s="877"/>
      <c r="AR75" s="877"/>
      <c r="AS75" s="877"/>
      <c r="AT75" s="833"/>
      <c r="AU75" s="878"/>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378</v>
      </c>
      <c r="B88" s="788" t="s">
        <v>408</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v>3520</v>
      </c>
      <c r="AG88" s="843"/>
      <c r="AH88" s="843"/>
      <c r="AI88" s="843"/>
      <c r="AJ88" s="843"/>
      <c r="AK88" s="840"/>
      <c r="AL88" s="840"/>
      <c r="AM88" s="840"/>
      <c r="AN88" s="840"/>
      <c r="AO88" s="840"/>
      <c r="AP88" s="843">
        <v>869</v>
      </c>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8" t="s">
        <v>409</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v>645</v>
      </c>
      <c r="CS102" s="851"/>
      <c r="CT102" s="851"/>
      <c r="CU102" s="851"/>
      <c r="CV102" s="890"/>
      <c r="CW102" s="889">
        <v>3</v>
      </c>
      <c r="CX102" s="851"/>
      <c r="CY102" s="851"/>
      <c r="CZ102" s="851"/>
      <c r="DA102" s="890"/>
      <c r="DB102" s="889">
        <v>2</v>
      </c>
      <c r="DC102" s="851"/>
      <c r="DD102" s="851"/>
      <c r="DE102" s="851"/>
      <c r="DF102" s="890"/>
      <c r="DG102" s="889">
        <v>260</v>
      </c>
      <c r="DH102" s="851"/>
      <c r="DI102" s="851"/>
      <c r="DJ102" s="851"/>
      <c r="DK102" s="890"/>
      <c r="DL102" s="889">
        <v>325</v>
      </c>
      <c r="DM102" s="851"/>
      <c r="DN102" s="851"/>
      <c r="DO102" s="851"/>
      <c r="DP102" s="890"/>
      <c r="DQ102" s="889">
        <v>86</v>
      </c>
      <c r="DR102" s="851"/>
      <c r="DS102" s="851"/>
      <c r="DT102" s="851"/>
      <c r="DU102" s="890"/>
      <c r="DV102" s="788"/>
      <c r="DW102" s="789"/>
      <c r="DX102" s="789"/>
      <c r="DY102" s="789"/>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410</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411</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414</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415</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416</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417</v>
      </c>
      <c r="AB109" s="892"/>
      <c r="AC109" s="892"/>
      <c r="AD109" s="892"/>
      <c r="AE109" s="893"/>
      <c r="AF109" s="891" t="s">
        <v>418</v>
      </c>
      <c r="AG109" s="892"/>
      <c r="AH109" s="892"/>
      <c r="AI109" s="892"/>
      <c r="AJ109" s="893"/>
      <c r="AK109" s="891" t="s">
        <v>295</v>
      </c>
      <c r="AL109" s="892"/>
      <c r="AM109" s="892"/>
      <c r="AN109" s="892"/>
      <c r="AO109" s="893"/>
      <c r="AP109" s="891" t="s">
        <v>419</v>
      </c>
      <c r="AQ109" s="892"/>
      <c r="AR109" s="892"/>
      <c r="AS109" s="892"/>
      <c r="AT109" s="894"/>
      <c r="AU109" s="911" t="s">
        <v>416</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417</v>
      </c>
      <c r="BR109" s="892"/>
      <c r="BS109" s="892"/>
      <c r="BT109" s="892"/>
      <c r="BU109" s="893"/>
      <c r="BV109" s="891" t="s">
        <v>418</v>
      </c>
      <c r="BW109" s="892"/>
      <c r="BX109" s="892"/>
      <c r="BY109" s="892"/>
      <c r="BZ109" s="893"/>
      <c r="CA109" s="891" t="s">
        <v>295</v>
      </c>
      <c r="CB109" s="892"/>
      <c r="CC109" s="892"/>
      <c r="CD109" s="892"/>
      <c r="CE109" s="893"/>
      <c r="CF109" s="912" t="s">
        <v>419</v>
      </c>
      <c r="CG109" s="912"/>
      <c r="CH109" s="912"/>
      <c r="CI109" s="912"/>
      <c r="CJ109" s="912"/>
      <c r="CK109" s="891" t="s">
        <v>420</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417</v>
      </c>
      <c r="DH109" s="892"/>
      <c r="DI109" s="892"/>
      <c r="DJ109" s="892"/>
      <c r="DK109" s="893"/>
      <c r="DL109" s="891" t="s">
        <v>418</v>
      </c>
      <c r="DM109" s="892"/>
      <c r="DN109" s="892"/>
      <c r="DO109" s="892"/>
      <c r="DP109" s="893"/>
      <c r="DQ109" s="891" t="s">
        <v>295</v>
      </c>
      <c r="DR109" s="892"/>
      <c r="DS109" s="892"/>
      <c r="DT109" s="892"/>
      <c r="DU109" s="893"/>
      <c r="DV109" s="891" t="s">
        <v>419</v>
      </c>
      <c r="DW109" s="892"/>
      <c r="DX109" s="892"/>
      <c r="DY109" s="892"/>
      <c r="DZ109" s="894"/>
    </row>
    <row r="110" spans="1:131" s="230" customFormat="1" ht="26.25" customHeight="1" x14ac:dyDescent="0.15">
      <c r="A110" s="895" t="s">
        <v>421</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2238529</v>
      </c>
      <c r="AB110" s="899"/>
      <c r="AC110" s="899"/>
      <c r="AD110" s="899"/>
      <c r="AE110" s="900"/>
      <c r="AF110" s="901">
        <v>2097292</v>
      </c>
      <c r="AG110" s="899"/>
      <c r="AH110" s="899"/>
      <c r="AI110" s="899"/>
      <c r="AJ110" s="900"/>
      <c r="AK110" s="901">
        <v>1953041</v>
      </c>
      <c r="AL110" s="899"/>
      <c r="AM110" s="899"/>
      <c r="AN110" s="899"/>
      <c r="AO110" s="900"/>
      <c r="AP110" s="902">
        <v>36.9</v>
      </c>
      <c r="AQ110" s="903"/>
      <c r="AR110" s="903"/>
      <c r="AS110" s="903"/>
      <c r="AT110" s="904"/>
      <c r="AU110" s="905" t="s">
        <v>69</v>
      </c>
      <c r="AV110" s="906"/>
      <c r="AW110" s="906"/>
      <c r="AX110" s="906"/>
      <c r="AY110" s="906"/>
      <c r="AZ110" s="928" t="s">
        <v>422</v>
      </c>
      <c r="BA110" s="896"/>
      <c r="BB110" s="896"/>
      <c r="BC110" s="896"/>
      <c r="BD110" s="896"/>
      <c r="BE110" s="896"/>
      <c r="BF110" s="896"/>
      <c r="BG110" s="896"/>
      <c r="BH110" s="896"/>
      <c r="BI110" s="896"/>
      <c r="BJ110" s="896"/>
      <c r="BK110" s="896"/>
      <c r="BL110" s="896"/>
      <c r="BM110" s="896"/>
      <c r="BN110" s="896"/>
      <c r="BO110" s="896"/>
      <c r="BP110" s="897"/>
      <c r="BQ110" s="929">
        <v>18294222</v>
      </c>
      <c r="BR110" s="930"/>
      <c r="BS110" s="930"/>
      <c r="BT110" s="930"/>
      <c r="BU110" s="930"/>
      <c r="BV110" s="930">
        <v>17363856</v>
      </c>
      <c r="BW110" s="930"/>
      <c r="BX110" s="930"/>
      <c r="BY110" s="930"/>
      <c r="BZ110" s="930"/>
      <c r="CA110" s="930">
        <v>17238397</v>
      </c>
      <c r="CB110" s="930"/>
      <c r="CC110" s="930"/>
      <c r="CD110" s="930"/>
      <c r="CE110" s="930"/>
      <c r="CF110" s="943">
        <v>326</v>
      </c>
      <c r="CG110" s="944"/>
      <c r="CH110" s="944"/>
      <c r="CI110" s="944"/>
      <c r="CJ110" s="944"/>
      <c r="CK110" s="945" t="s">
        <v>423</v>
      </c>
      <c r="CL110" s="946"/>
      <c r="CM110" s="928" t="s">
        <v>424</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425</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426</v>
      </c>
      <c r="BA111" s="922"/>
      <c r="BB111" s="922"/>
      <c r="BC111" s="922"/>
      <c r="BD111" s="922"/>
      <c r="BE111" s="922"/>
      <c r="BF111" s="922"/>
      <c r="BG111" s="922"/>
      <c r="BH111" s="922"/>
      <c r="BI111" s="922"/>
      <c r="BJ111" s="922"/>
      <c r="BK111" s="922"/>
      <c r="BL111" s="922"/>
      <c r="BM111" s="922"/>
      <c r="BN111" s="922"/>
      <c r="BO111" s="922"/>
      <c r="BP111" s="923"/>
      <c r="BQ111" s="924">
        <v>144895</v>
      </c>
      <c r="BR111" s="925"/>
      <c r="BS111" s="925"/>
      <c r="BT111" s="925"/>
      <c r="BU111" s="925"/>
      <c r="BV111" s="925">
        <v>117179</v>
      </c>
      <c r="BW111" s="925"/>
      <c r="BX111" s="925"/>
      <c r="BY111" s="925"/>
      <c r="BZ111" s="925"/>
      <c r="CA111" s="925">
        <v>91788</v>
      </c>
      <c r="CB111" s="925"/>
      <c r="CC111" s="925"/>
      <c r="CD111" s="925"/>
      <c r="CE111" s="925"/>
      <c r="CF111" s="919">
        <v>1.7</v>
      </c>
      <c r="CG111" s="920"/>
      <c r="CH111" s="920"/>
      <c r="CI111" s="920"/>
      <c r="CJ111" s="920"/>
      <c r="CK111" s="947"/>
      <c r="CL111" s="948"/>
      <c r="CM111" s="921" t="s">
        <v>427</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428</v>
      </c>
      <c r="B112" s="952"/>
      <c r="C112" s="922" t="s">
        <v>429</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430</v>
      </c>
      <c r="BA112" s="922"/>
      <c r="BB112" s="922"/>
      <c r="BC112" s="922"/>
      <c r="BD112" s="922"/>
      <c r="BE112" s="922"/>
      <c r="BF112" s="922"/>
      <c r="BG112" s="922"/>
      <c r="BH112" s="922"/>
      <c r="BI112" s="922"/>
      <c r="BJ112" s="922"/>
      <c r="BK112" s="922"/>
      <c r="BL112" s="922"/>
      <c r="BM112" s="922"/>
      <c r="BN112" s="922"/>
      <c r="BO112" s="922"/>
      <c r="BP112" s="923"/>
      <c r="BQ112" s="924">
        <v>9709966</v>
      </c>
      <c r="BR112" s="925"/>
      <c r="BS112" s="925"/>
      <c r="BT112" s="925"/>
      <c r="BU112" s="925"/>
      <c r="BV112" s="925">
        <v>9112203</v>
      </c>
      <c r="BW112" s="925"/>
      <c r="BX112" s="925"/>
      <c r="BY112" s="925"/>
      <c r="BZ112" s="925"/>
      <c r="CA112" s="925">
        <v>8362318</v>
      </c>
      <c r="CB112" s="925"/>
      <c r="CC112" s="925"/>
      <c r="CD112" s="925"/>
      <c r="CE112" s="925"/>
      <c r="CF112" s="919">
        <v>158.1</v>
      </c>
      <c r="CG112" s="920"/>
      <c r="CH112" s="920"/>
      <c r="CI112" s="920"/>
      <c r="CJ112" s="920"/>
      <c r="CK112" s="947"/>
      <c r="CL112" s="948"/>
      <c r="CM112" s="921" t="s">
        <v>431</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432</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1058700</v>
      </c>
      <c r="AB113" s="937"/>
      <c r="AC113" s="937"/>
      <c r="AD113" s="937"/>
      <c r="AE113" s="938"/>
      <c r="AF113" s="939">
        <v>1033845</v>
      </c>
      <c r="AG113" s="937"/>
      <c r="AH113" s="937"/>
      <c r="AI113" s="937"/>
      <c r="AJ113" s="938"/>
      <c r="AK113" s="939">
        <v>999256</v>
      </c>
      <c r="AL113" s="937"/>
      <c r="AM113" s="937"/>
      <c r="AN113" s="937"/>
      <c r="AO113" s="938"/>
      <c r="AP113" s="940">
        <v>18.899999999999999</v>
      </c>
      <c r="AQ113" s="941"/>
      <c r="AR113" s="941"/>
      <c r="AS113" s="941"/>
      <c r="AT113" s="942"/>
      <c r="AU113" s="907"/>
      <c r="AV113" s="908"/>
      <c r="AW113" s="908"/>
      <c r="AX113" s="908"/>
      <c r="AY113" s="908"/>
      <c r="AZ113" s="921" t="s">
        <v>433</v>
      </c>
      <c r="BA113" s="922"/>
      <c r="BB113" s="922"/>
      <c r="BC113" s="922"/>
      <c r="BD113" s="922"/>
      <c r="BE113" s="922"/>
      <c r="BF113" s="922"/>
      <c r="BG113" s="922"/>
      <c r="BH113" s="922"/>
      <c r="BI113" s="922"/>
      <c r="BJ113" s="922"/>
      <c r="BK113" s="922"/>
      <c r="BL113" s="922"/>
      <c r="BM113" s="922"/>
      <c r="BN113" s="922"/>
      <c r="BO113" s="922"/>
      <c r="BP113" s="923"/>
      <c r="BQ113" s="924">
        <v>141328</v>
      </c>
      <c r="BR113" s="925"/>
      <c r="BS113" s="925"/>
      <c r="BT113" s="925"/>
      <c r="BU113" s="925"/>
      <c r="BV113" s="925">
        <v>122745</v>
      </c>
      <c r="BW113" s="925"/>
      <c r="BX113" s="925"/>
      <c r="BY113" s="925"/>
      <c r="BZ113" s="925"/>
      <c r="CA113" s="925">
        <v>121893</v>
      </c>
      <c r="CB113" s="925"/>
      <c r="CC113" s="925"/>
      <c r="CD113" s="925"/>
      <c r="CE113" s="925"/>
      <c r="CF113" s="919">
        <v>2.2999999999999998</v>
      </c>
      <c r="CG113" s="920"/>
      <c r="CH113" s="920"/>
      <c r="CI113" s="920"/>
      <c r="CJ113" s="920"/>
      <c r="CK113" s="947"/>
      <c r="CL113" s="948"/>
      <c r="CM113" s="921" t="s">
        <v>434</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435</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23212</v>
      </c>
      <c r="AB114" s="958"/>
      <c r="AC114" s="958"/>
      <c r="AD114" s="958"/>
      <c r="AE114" s="959"/>
      <c r="AF114" s="960">
        <v>25516</v>
      </c>
      <c r="AG114" s="958"/>
      <c r="AH114" s="958"/>
      <c r="AI114" s="958"/>
      <c r="AJ114" s="959"/>
      <c r="AK114" s="960">
        <v>22652</v>
      </c>
      <c r="AL114" s="958"/>
      <c r="AM114" s="958"/>
      <c r="AN114" s="958"/>
      <c r="AO114" s="959"/>
      <c r="AP114" s="961">
        <v>0.4</v>
      </c>
      <c r="AQ114" s="962"/>
      <c r="AR114" s="962"/>
      <c r="AS114" s="962"/>
      <c r="AT114" s="963"/>
      <c r="AU114" s="907"/>
      <c r="AV114" s="908"/>
      <c r="AW114" s="908"/>
      <c r="AX114" s="908"/>
      <c r="AY114" s="908"/>
      <c r="AZ114" s="921" t="s">
        <v>436</v>
      </c>
      <c r="BA114" s="922"/>
      <c r="BB114" s="922"/>
      <c r="BC114" s="922"/>
      <c r="BD114" s="922"/>
      <c r="BE114" s="922"/>
      <c r="BF114" s="922"/>
      <c r="BG114" s="922"/>
      <c r="BH114" s="922"/>
      <c r="BI114" s="922"/>
      <c r="BJ114" s="922"/>
      <c r="BK114" s="922"/>
      <c r="BL114" s="922"/>
      <c r="BM114" s="922"/>
      <c r="BN114" s="922"/>
      <c r="BO114" s="922"/>
      <c r="BP114" s="923"/>
      <c r="BQ114" s="924">
        <v>815430</v>
      </c>
      <c r="BR114" s="925"/>
      <c r="BS114" s="925"/>
      <c r="BT114" s="925"/>
      <c r="BU114" s="925"/>
      <c r="BV114" s="925">
        <v>810478</v>
      </c>
      <c r="BW114" s="925"/>
      <c r="BX114" s="925"/>
      <c r="BY114" s="925"/>
      <c r="BZ114" s="925"/>
      <c r="CA114" s="925">
        <v>842825</v>
      </c>
      <c r="CB114" s="925"/>
      <c r="CC114" s="925"/>
      <c r="CD114" s="925"/>
      <c r="CE114" s="925"/>
      <c r="CF114" s="919">
        <v>15.9</v>
      </c>
      <c r="CG114" s="920"/>
      <c r="CH114" s="920"/>
      <c r="CI114" s="920"/>
      <c r="CJ114" s="920"/>
      <c r="CK114" s="947"/>
      <c r="CL114" s="948"/>
      <c r="CM114" s="921" t="s">
        <v>437</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438</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17310</v>
      </c>
      <c r="AB115" s="937"/>
      <c r="AC115" s="937"/>
      <c r="AD115" s="937"/>
      <c r="AE115" s="938"/>
      <c r="AF115" s="939">
        <v>17118</v>
      </c>
      <c r="AG115" s="937"/>
      <c r="AH115" s="937"/>
      <c r="AI115" s="937"/>
      <c r="AJ115" s="938"/>
      <c r="AK115" s="939">
        <v>16722</v>
      </c>
      <c r="AL115" s="937"/>
      <c r="AM115" s="937"/>
      <c r="AN115" s="937"/>
      <c r="AO115" s="938"/>
      <c r="AP115" s="940">
        <v>0.3</v>
      </c>
      <c r="AQ115" s="941"/>
      <c r="AR115" s="941"/>
      <c r="AS115" s="941"/>
      <c r="AT115" s="942"/>
      <c r="AU115" s="907"/>
      <c r="AV115" s="908"/>
      <c r="AW115" s="908"/>
      <c r="AX115" s="908"/>
      <c r="AY115" s="908"/>
      <c r="AZ115" s="921" t="s">
        <v>439</v>
      </c>
      <c r="BA115" s="922"/>
      <c r="BB115" s="922"/>
      <c r="BC115" s="922"/>
      <c r="BD115" s="922"/>
      <c r="BE115" s="922"/>
      <c r="BF115" s="922"/>
      <c r="BG115" s="922"/>
      <c r="BH115" s="922"/>
      <c r="BI115" s="922"/>
      <c r="BJ115" s="922"/>
      <c r="BK115" s="922"/>
      <c r="BL115" s="922"/>
      <c r="BM115" s="922"/>
      <c r="BN115" s="922"/>
      <c r="BO115" s="922"/>
      <c r="BP115" s="923"/>
      <c r="BQ115" s="924">
        <v>541105</v>
      </c>
      <c r="BR115" s="925"/>
      <c r="BS115" s="925"/>
      <c r="BT115" s="925"/>
      <c r="BU115" s="925"/>
      <c r="BV115" s="925">
        <v>1063291</v>
      </c>
      <c r="BW115" s="925"/>
      <c r="BX115" s="925"/>
      <c r="BY115" s="925"/>
      <c r="BZ115" s="925"/>
      <c r="CA115" s="925">
        <v>86583</v>
      </c>
      <c r="CB115" s="925"/>
      <c r="CC115" s="925"/>
      <c r="CD115" s="925"/>
      <c r="CE115" s="925"/>
      <c r="CF115" s="919">
        <v>1.6</v>
      </c>
      <c r="CG115" s="920"/>
      <c r="CH115" s="920"/>
      <c r="CI115" s="920"/>
      <c r="CJ115" s="920"/>
      <c r="CK115" s="947"/>
      <c r="CL115" s="948"/>
      <c r="CM115" s="921" t="s">
        <v>440</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v>30837</v>
      </c>
      <c r="DH115" s="958"/>
      <c r="DI115" s="958"/>
      <c r="DJ115" s="958"/>
      <c r="DK115" s="959"/>
      <c r="DL115" s="960">
        <v>20840</v>
      </c>
      <c r="DM115" s="958"/>
      <c r="DN115" s="958"/>
      <c r="DO115" s="958"/>
      <c r="DP115" s="959"/>
      <c r="DQ115" s="960">
        <v>10837</v>
      </c>
      <c r="DR115" s="958"/>
      <c r="DS115" s="958"/>
      <c r="DT115" s="958"/>
      <c r="DU115" s="959"/>
      <c r="DV115" s="961">
        <v>0.2</v>
      </c>
      <c r="DW115" s="962"/>
      <c r="DX115" s="962"/>
      <c r="DY115" s="962"/>
      <c r="DZ115" s="963"/>
    </row>
    <row r="116" spans="1:130" s="230" customFormat="1" ht="26.25" customHeight="1" x14ac:dyDescent="0.15">
      <c r="A116" s="955"/>
      <c r="B116" s="956"/>
      <c r="C116" s="964" t="s">
        <v>441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687</v>
      </c>
      <c r="AB116" s="958"/>
      <c r="AC116" s="958"/>
      <c r="AD116" s="958"/>
      <c r="AE116" s="959"/>
      <c r="AF116" s="960">
        <v>772</v>
      </c>
      <c r="AG116" s="958"/>
      <c r="AH116" s="958"/>
      <c r="AI116" s="958"/>
      <c r="AJ116" s="959"/>
      <c r="AK116" s="960">
        <v>2655</v>
      </c>
      <c r="AL116" s="958"/>
      <c r="AM116" s="958"/>
      <c r="AN116" s="958"/>
      <c r="AO116" s="959"/>
      <c r="AP116" s="961">
        <v>0.1</v>
      </c>
      <c r="AQ116" s="962"/>
      <c r="AR116" s="962"/>
      <c r="AS116" s="962"/>
      <c r="AT116" s="963"/>
      <c r="AU116" s="907"/>
      <c r="AV116" s="908"/>
      <c r="AW116" s="908"/>
      <c r="AX116" s="908"/>
      <c r="AY116" s="908"/>
      <c r="AZ116" s="966" t="s">
        <v>442</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443</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v>552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444</v>
      </c>
      <c r="Z117" s="893"/>
      <c r="AA117" s="977">
        <v>3338438</v>
      </c>
      <c r="AB117" s="978"/>
      <c r="AC117" s="978"/>
      <c r="AD117" s="978"/>
      <c r="AE117" s="979"/>
      <c r="AF117" s="980">
        <v>3174543</v>
      </c>
      <c r="AG117" s="978"/>
      <c r="AH117" s="978"/>
      <c r="AI117" s="978"/>
      <c r="AJ117" s="979"/>
      <c r="AK117" s="980">
        <v>2994326</v>
      </c>
      <c r="AL117" s="978"/>
      <c r="AM117" s="978"/>
      <c r="AN117" s="978"/>
      <c r="AO117" s="979"/>
      <c r="AP117" s="981"/>
      <c r="AQ117" s="982"/>
      <c r="AR117" s="982"/>
      <c r="AS117" s="982"/>
      <c r="AT117" s="983"/>
      <c r="AU117" s="907"/>
      <c r="AV117" s="908"/>
      <c r="AW117" s="908"/>
      <c r="AX117" s="908"/>
      <c r="AY117" s="908"/>
      <c r="AZ117" s="973" t="s">
        <v>445</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446</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420</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417</v>
      </c>
      <c r="AB118" s="892"/>
      <c r="AC118" s="892"/>
      <c r="AD118" s="892"/>
      <c r="AE118" s="893"/>
      <c r="AF118" s="891" t="s">
        <v>418</v>
      </c>
      <c r="AG118" s="892"/>
      <c r="AH118" s="892"/>
      <c r="AI118" s="892"/>
      <c r="AJ118" s="893"/>
      <c r="AK118" s="891" t="s">
        <v>295</v>
      </c>
      <c r="AL118" s="892"/>
      <c r="AM118" s="892"/>
      <c r="AN118" s="892"/>
      <c r="AO118" s="893"/>
      <c r="AP118" s="969" t="s">
        <v>419</v>
      </c>
      <c r="AQ118" s="970"/>
      <c r="AR118" s="970"/>
      <c r="AS118" s="970"/>
      <c r="AT118" s="971"/>
      <c r="AU118" s="907"/>
      <c r="AV118" s="908"/>
      <c r="AW118" s="908"/>
      <c r="AX118" s="908"/>
      <c r="AY118" s="908"/>
      <c r="AZ118" s="972" t="s">
        <v>447</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448</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5" t="s">
        <v>423</v>
      </c>
      <c r="B119" s="946"/>
      <c r="C119" s="928" t="s">
        <v>424</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449</v>
      </c>
      <c r="BP119" s="1004"/>
      <c r="BQ119" s="998">
        <v>29646946</v>
      </c>
      <c r="BR119" s="999"/>
      <c r="BS119" s="999"/>
      <c r="BT119" s="999"/>
      <c r="BU119" s="999"/>
      <c r="BV119" s="999">
        <v>28589752</v>
      </c>
      <c r="BW119" s="999"/>
      <c r="BX119" s="999"/>
      <c r="BY119" s="999"/>
      <c r="BZ119" s="999"/>
      <c r="CA119" s="999">
        <v>26743804</v>
      </c>
      <c r="CB119" s="999"/>
      <c r="CC119" s="999"/>
      <c r="CD119" s="999"/>
      <c r="CE119" s="999"/>
      <c r="CF119" s="1000"/>
      <c r="CG119" s="1001"/>
      <c r="CH119" s="1001"/>
      <c r="CI119" s="1001"/>
      <c r="CJ119" s="1002"/>
      <c r="CK119" s="949"/>
      <c r="CL119" s="950"/>
      <c r="CM119" s="972" t="s">
        <v>450</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113506</v>
      </c>
      <c r="DH119" s="985"/>
      <c r="DI119" s="985"/>
      <c r="DJ119" s="985"/>
      <c r="DK119" s="986"/>
      <c r="DL119" s="984">
        <v>96339</v>
      </c>
      <c r="DM119" s="985"/>
      <c r="DN119" s="985"/>
      <c r="DO119" s="985"/>
      <c r="DP119" s="986"/>
      <c r="DQ119" s="984">
        <v>80951</v>
      </c>
      <c r="DR119" s="985"/>
      <c r="DS119" s="985"/>
      <c r="DT119" s="985"/>
      <c r="DU119" s="986"/>
      <c r="DV119" s="987">
        <v>1.5</v>
      </c>
      <c r="DW119" s="988"/>
      <c r="DX119" s="988"/>
      <c r="DY119" s="988"/>
      <c r="DZ119" s="989"/>
    </row>
    <row r="120" spans="1:130" s="230" customFormat="1" ht="26.25" customHeight="1" x14ac:dyDescent="0.15">
      <c r="A120" s="1056"/>
      <c r="B120" s="948"/>
      <c r="C120" s="921" t="s">
        <v>427</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451</v>
      </c>
      <c r="AV120" s="991"/>
      <c r="AW120" s="991"/>
      <c r="AX120" s="991"/>
      <c r="AY120" s="992"/>
      <c r="AZ120" s="928" t="s">
        <v>452</v>
      </c>
      <c r="BA120" s="896"/>
      <c r="BB120" s="896"/>
      <c r="BC120" s="896"/>
      <c r="BD120" s="896"/>
      <c r="BE120" s="896"/>
      <c r="BF120" s="896"/>
      <c r="BG120" s="896"/>
      <c r="BH120" s="896"/>
      <c r="BI120" s="896"/>
      <c r="BJ120" s="896"/>
      <c r="BK120" s="896"/>
      <c r="BL120" s="896"/>
      <c r="BM120" s="896"/>
      <c r="BN120" s="896"/>
      <c r="BO120" s="896"/>
      <c r="BP120" s="897"/>
      <c r="BQ120" s="929">
        <v>3142777</v>
      </c>
      <c r="BR120" s="930"/>
      <c r="BS120" s="930"/>
      <c r="BT120" s="930"/>
      <c r="BU120" s="930"/>
      <c r="BV120" s="930">
        <v>3197868</v>
      </c>
      <c r="BW120" s="930"/>
      <c r="BX120" s="930"/>
      <c r="BY120" s="930"/>
      <c r="BZ120" s="930"/>
      <c r="CA120" s="930">
        <v>2519123</v>
      </c>
      <c r="CB120" s="930"/>
      <c r="CC120" s="930"/>
      <c r="CD120" s="930"/>
      <c r="CE120" s="930"/>
      <c r="CF120" s="943">
        <v>47.6</v>
      </c>
      <c r="CG120" s="944"/>
      <c r="CH120" s="944"/>
      <c r="CI120" s="944"/>
      <c r="CJ120" s="944"/>
      <c r="CK120" s="1005" t="s">
        <v>453</v>
      </c>
      <c r="CL120" s="1006"/>
      <c r="CM120" s="1006"/>
      <c r="CN120" s="1006"/>
      <c r="CO120" s="1007"/>
      <c r="CP120" s="1013" t="s">
        <v>399</v>
      </c>
      <c r="CQ120" s="1014"/>
      <c r="CR120" s="1014"/>
      <c r="CS120" s="1014"/>
      <c r="CT120" s="1014"/>
      <c r="CU120" s="1014"/>
      <c r="CV120" s="1014"/>
      <c r="CW120" s="1014"/>
      <c r="CX120" s="1014"/>
      <c r="CY120" s="1014"/>
      <c r="CZ120" s="1014"/>
      <c r="DA120" s="1014"/>
      <c r="DB120" s="1014"/>
      <c r="DC120" s="1014"/>
      <c r="DD120" s="1014"/>
      <c r="DE120" s="1014"/>
      <c r="DF120" s="1015"/>
      <c r="DG120" s="929">
        <v>3473626</v>
      </c>
      <c r="DH120" s="930"/>
      <c r="DI120" s="930"/>
      <c r="DJ120" s="930"/>
      <c r="DK120" s="930"/>
      <c r="DL120" s="930">
        <v>3309818</v>
      </c>
      <c r="DM120" s="930"/>
      <c r="DN120" s="930"/>
      <c r="DO120" s="930"/>
      <c r="DP120" s="930"/>
      <c r="DQ120" s="930">
        <v>3119645</v>
      </c>
      <c r="DR120" s="930"/>
      <c r="DS120" s="930"/>
      <c r="DT120" s="930"/>
      <c r="DU120" s="930"/>
      <c r="DV120" s="931">
        <v>59</v>
      </c>
      <c r="DW120" s="931"/>
      <c r="DX120" s="931"/>
      <c r="DY120" s="931"/>
      <c r="DZ120" s="932"/>
    </row>
    <row r="121" spans="1:130" s="230" customFormat="1" ht="26.25" customHeight="1" x14ac:dyDescent="0.15">
      <c r="A121" s="1056"/>
      <c r="B121" s="948"/>
      <c r="C121" s="973" t="s">
        <v>454</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455</v>
      </c>
      <c r="BA121" s="922"/>
      <c r="BB121" s="922"/>
      <c r="BC121" s="922"/>
      <c r="BD121" s="922"/>
      <c r="BE121" s="922"/>
      <c r="BF121" s="922"/>
      <c r="BG121" s="922"/>
      <c r="BH121" s="922"/>
      <c r="BI121" s="922"/>
      <c r="BJ121" s="922"/>
      <c r="BK121" s="922"/>
      <c r="BL121" s="922"/>
      <c r="BM121" s="922"/>
      <c r="BN121" s="922"/>
      <c r="BO121" s="922"/>
      <c r="BP121" s="923"/>
      <c r="BQ121" s="924">
        <v>625846</v>
      </c>
      <c r="BR121" s="925"/>
      <c r="BS121" s="925"/>
      <c r="BT121" s="925"/>
      <c r="BU121" s="925"/>
      <c r="BV121" s="925">
        <v>641780</v>
      </c>
      <c r="BW121" s="925"/>
      <c r="BX121" s="925"/>
      <c r="BY121" s="925"/>
      <c r="BZ121" s="925"/>
      <c r="CA121" s="925">
        <v>615317</v>
      </c>
      <c r="CB121" s="925"/>
      <c r="CC121" s="925"/>
      <c r="CD121" s="925"/>
      <c r="CE121" s="925"/>
      <c r="CF121" s="919">
        <v>11.6</v>
      </c>
      <c r="CG121" s="920"/>
      <c r="CH121" s="920"/>
      <c r="CI121" s="920"/>
      <c r="CJ121" s="920"/>
      <c r="CK121" s="1008"/>
      <c r="CL121" s="1009"/>
      <c r="CM121" s="1009"/>
      <c r="CN121" s="1009"/>
      <c r="CO121" s="1010"/>
      <c r="CP121" s="1018" t="s">
        <v>396</v>
      </c>
      <c r="CQ121" s="1019"/>
      <c r="CR121" s="1019"/>
      <c r="CS121" s="1019"/>
      <c r="CT121" s="1019"/>
      <c r="CU121" s="1019"/>
      <c r="CV121" s="1019"/>
      <c r="CW121" s="1019"/>
      <c r="CX121" s="1019"/>
      <c r="CY121" s="1019"/>
      <c r="CZ121" s="1019"/>
      <c r="DA121" s="1019"/>
      <c r="DB121" s="1019"/>
      <c r="DC121" s="1019"/>
      <c r="DD121" s="1019"/>
      <c r="DE121" s="1019"/>
      <c r="DF121" s="1020"/>
      <c r="DG121" s="924">
        <v>2843519</v>
      </c>
      <c r="DH121" s="925"/>
      <c r="DI121" s="925"/>
      <c r="DJ121" s="925"/>
      <c r="DK121" s="925"/>
      <c r="DL121" s="925">
        <v>2672800</v>
      </c>
      <c r="DM121" s="925"/>
      <c r="DN121" s="925"/>
      <c r="DO121" s="925"/>
      <c r="DP121" s="925"/>
      <c r="DQ121" s="925">
        <v>2405646</v>
      </c>
      <c r="DR121" s="925"/>
      <c r="DS121" s="925"/>
      <c r="DT121" s="925"/>
      <c r="DU121" s="925"/>
      <c r="DV121" s="926">
        <v>45.5</v>
      </c>
      <c r="DW121" s="926"/>
      <c r="DX121" s="926"/>
      <c r="DY121" s="926"/>
      <c r="DZ121" s="927"/>
    </row>
    <row r="122" spans="1:130" s="230" customFormat="1" ht="26.25" customHeight="1" x14ac:dyDescent="0.15">
      <c r="A122" s="1056"/>
      <c r="B122" s="948"/>
      <c r="C122" s="921" t="s">
        <v>437</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456</v>
      </c>
      <c r="BA122" s="964"/>
      <c r="BB122" s="964"/>
      <c r="BC122" s="964"/>
      <c r="BD122" s="964"/>
      <c r="BE122" s="964"/>
      <c r="BF122" s="964"/>
      <c r="BG122" s="964"/>
      <c r="BH122" s="964"/>
      <c r="BI122" s="964"/>
      <c r="BJ122" s="964"/>
      <c r="BK122" s="964"/>
      <c r="BL122" s="964"/>
      <c r="BM122" s="964"/>
      <c r="BN122" s="964"/>
      <c r="BO122" s="964"/>
      <c r="BP122" s="965"/>
      <c r="BQ122" s="998">
        <v>18749891</v>
      </c>
      <c r="BR122" s="999"/>
      <c r="BS122" s="999"/>
      <c r="BT122" s="999"/>
      <c r="BU122" s="999"/>
      <c r="BV122" s="999">
        <v>17075685</v>
      </c>
      <c r="BW122" s="999"/>
      <c r="BX122" s="999"/>
      <c r="BY122" s="999"/>
      <c r="BZ122" s="999"/>
      <c r="CA122" s="999">
        <v>16213492</v>
      </c>
      <c r="CB122" s="999"/>
      <c r="CC122" s="999"/>
      <c r="CD122" s="999"/>
      <c r="CE122" s="999"/>
      <c r="CF122" s="1016">
        <v>306.60000000000002</v>
      </c>
      <c r="CG122" s="1017"/>
      <c r="CH122" s="1017"/>
      <c r="CI122" s="1017"/>
      <c r="CJ122" s="1017"/>
      <c r="CK122" s="1008"/>
      <c r="CL122" s="1009"/>
      <c r="CM122" s="1009"/>
      <c r="CN122" s="1009"/>
      <c r="CO122" s="1010"/>
      <c r="CP122" s="1018" t="s">
        <v>397</v>
      </c>
      <c r="CQ122" s="1019"/>
      <c r="CR122" s="1019"/>
      <c r="CS122" s="1019"/>
      <c r="CT122" s="1019"/>
      <c r="CU122" s="1019"/>
      <c r="CV122" s="1019"/>
      <c r="CW122" s="1019"/>
      <c r="CX122" s="1019"/>
      <c r="CY122" s="1019"/>
      <c r="CZ122" s="1019"/>
      <c r="DA122" s="1019"/>
      <c r="DB122" s="1019"/>
      <c r="DC122" s="1019"/>
      <c r="DD122" s="1019"/>
      <c r="DE122" s="1019"/>
      <c r="DF122" s="1020"/>
      <c r="DG122" s="924">
        <v>1520351</v>
      </c>
      <c r="DH122" s="925"/>
      <c r="DI122" s="925"/>
      <c r="DJ122" s="925"/>
      <c r="DK122" s="925"/>
      <c r="DL122" s="925">
        <v>1459463</v>
      </c>
      <c r="DM122" s="925"/>
      <c r="DN122" s="925"/>
      <c r="DO122" s="925"/>
      <c r="DP122" s="925"/>
      <c r="DQ122" s="925">
        <v>1350897</v>
      </c>
      <c r="DR122" s="925"/>
      <c r="DS122" s="925"/>
      <c r="DT122" s="925"/>
      <c r="DU122" s="925"/>
      <c r="DV122" s="926">
        <v>25.5</v>
      </c>
      <c r="DW122" s="926"/>
      <c r="DX122" s="926"/>
      <c r="DY122" s="926"/>
      <c r="DZ122" s="927"/>
    </row>
    <row r="123" spans="1:130" s="230" customFormat="1" ht="26.25" customHeight="1" x14ac:dyDescent="0.15">
      <c r="A123" s="1056"/>
      <c r="B123" s="948"/>
      <c r="C123" s="921" t="s">
        <v>443</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457</v>
      </c>
      <c r="BP123" s="1004"/>
      <c r="BQ123" s="1062">
        <v>22518514</v>
      </c>
      <c r="BR123" s="1063"/>
      <c r="BS123" s="1063"/>
      <c r="BT123" s="1063"/>
      <c r="BU123" s="1063"/>
      <c r="BV123" s="1063">
        <v>20915333</v>
      </c>
      <c r="BW123" s="1063"/>
      <c r="BX123" s="1063"/>
      <c r="BY123" s="1063"/>
      <c r="BZ123" s="1063"/>
      <c r="CA123" s="1063">
        <v>19347932</v>
      </c>
      <c r="CB123" s="1063"/>
      <c r="CC123" s="1063"/>
      <c r="CD123" s="1063"/>
      <c r="CE123" s="1063"/>
      <c r="CF123" s="1000"/>
      <c r="CG123" s="1001"/>
      <c r="CH123" s="1001"/>
      <c r="CI123" s="1001"/>
      <c r="CJ123" s="1002"/>
      <c r="CK123" s="1008"/>
      <c r="CL123" s="1009"/>
      <c r="CM123" s="1009"/>
      <c r="CN123" s="1009"/>
      <c r="CO123" s="1010"/>
      <c r="CP123" s="1018" t="s">
        <v>394</v>
      </c>
      <c r="CQ123" s="1019"/>
      <c r="CR123" s="1019"/>
      <c r="CS123" s="1019"/>
      <c r="CT123" s="1019"/>
      <c r="CU123" s="1019"/>
      <c r="CV123" s="1019"/>
      <c r="CW123" s="1019"/>
      <c r="CX123" s="1019"/>
      <c r="CY123" s="1019"/>
      <c r="CZ123" s="1019"/>
      <c r="DA123" s="1019"/>
      <c r="DB123" s="1019"/>
      <c r="DC123" s="1019"/>
      <c r="DD123" s="1019"/>
      <c r="DE123" s="1019"/>
      <c r="DF123" s="1020"/>
      <c r="DG123" s="957">
        <v>1513569</v>
      </c>
      <c r="DH123" s="958"/>
      <c r="DI123" s="958"/>
      <c r="DJ123" s="958"/>
      <c r="DK123" s="959"/>
      <c r="DL123" s="960">
        <v>1336310</v>
      </c>
      <c r="DM123" s="958"/>
      <c r="DN123" s="958"/>
      <c r="DO123" s="958"/>
      <c r="DP123" s="959"/>
      <c r="DQ123" s="960">
        <v>1177146</v>
      </c>
      <c r="DR123" s="958"/>
      <c r="DS123" s="958"/>
      <c r="DT123" s="958"/>
      <c r="DU123" s="959"/>
      <c r="DV123" s="961">
        <v>22.3</v>
      </c>
      <c r="DW123" s="962"/>
      <c r="DX123" s="962"/>
      <c r="DY123" s="962"/>
      <c r="DZ123" s="963"/>
    </row>
    <row r="124" spans="1:130" s="230" customFormat="1" ht="26.25" customHeight="1" thickBot="1" x14ac:dyDescent="0.2">
      <c r="A124" s="1056"/>
      <c r="B124" s="948"/>
      <c r="C124" s="921" t="s">
        <v>446</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458</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130.80000000000001</v>
      </c>
      <c r="BR124" s="1026"/>
      <c r="BS124" s="1026"/>
      <c r="BT124" s="1026"/>
      <c r="BU124" s="1026"/>
      <c r="BV124" s="1026">
        <v>145.80000000000001</v>
      </c>
      <c r="BW124" s="1026"/>
      <c r="BX124" s="1026"/>
      <c r="BY124" s="1026"/>
      <c r="BZ124" s="1026"/>
      <c r="CA124" s="1026">
        <v>139.80000000000001</v>
      </c>
      <c r="CB124" s="1026"/>
      <c r="CC124" s="1026"/>
      <c r="CD124" s="1026"/>
      <c r="CE124" s="1026"/>
      <c r="CF124" s="1027"/>
      <c r="CG124" s="1028"/>
      <c r="CH124" s="1028"/>
      <c r="CI124" s="1028"/>
      <c r="CJ124" s="1029"/>
      <c r="CK124" s="1011"/>
      <c r="CL124" s="1011"/>
      <c r="CM124" s="1011"/>
      <c r="CN124" s="1011"/>
      <c r="CO124" s="1012"/>
      <c r="CP124" s="1018" t="s">
        <v>459</v>
      </c>
      <c r="CQ124" s="1019"/>
      <c r="CR124" s="1019"/>
      <c r="CS124" s="1019"/>
      <c r="CT124" s="1019"/>
      <c r="CU124" s="1019"/>
      <c r="CV124" s="1019"/>
      <c r="CW124" s="1019"/>
      <c r="CX124" s="1019"/>
      <c r="CY124" s="1019"/>
      <c r="CZ124" s="1019"/>
      <c r="DA124" s="1019"/>
      <c r="DB124" s="1019"/>
      <c r="DC124" s="1019"/>
      <c r="DD124" s="1019"/>
      <c r="DE124" s="1019"/>
      <c r="DF124" s="1020"/>
      <c r="DG124" s="1003">
        <v>358901</v>
      </c>
      <c r="DH124" s="985"/>
      <c r="DI124" s="985"/>
      <c r="DJ124" s="985"/>
      <c r="DK124" s="986"/>
      <c r="DL124" s="984">
        <v>333812</v>
      </c>
      <c r="DM124" s="985"/>
      <c r="DN124" s="985"/>
      <c r="DO124" s="985"/>
      <c r="DP124" s="986"/>
      <c r="DQ124" s="984">
        <v>308984</v>
      </c>
      <c r="DR124" s="985"/>
      <c r="DS124" s="985"/>
      <c r="DT124" s="985"/>
      <c r="DU124" s="986"/>
      <c r="DV124" s="987">
        <v>5.8</v>
      </c>
      <c r="DW124" s="988"/>
      <c r="DX124" s="988"/>
      <c r="DY124" s="988"/>
      <c r="DZ124" s="989"/>
    </row>
    <row r="125" spans="1:130" s="230" customFormat="1" ht="26.25" customHeight="1" x14ac:dyDescent="0.15">
      <c r="A125" s="1056"/>
      <c r="B125" s="948"/>
      <c r="C125" s="921" t="s">
        <v>448</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460</v>
      </c>
      <c r="CL125" s="1006"/>
      <c r="CM125" s="1006"/>
      <c r="CN125" s="1006"/>
      <c r="CO125" s="1007"/>
      <c r="CP125" s="928" t="s">
        <v>461</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6"/>
      <c r="B126" s="948"/>
      <c r="C126" s="921" t="s">
        <v>450</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17028</v>
      </c>
      <c r="AB126" s="958"/>
      <c r="AC126" s="958"/>
      <c r="AD126" s="958"/>
      <c r="AE126" s="959"/>
      <c r="AF126" s="960">
        <v>16921</v>
      </c>
      <c r="AG126" s="958"/>
      <c r="AH126" s="958"/>
      <c r="AI126" s="958"/>
      <c r="AJ126" s="959"/>
      <c r="AK126" s="960">
        <v>16598</v>
      </c>
      <c r="AL126" s="958"/>
      <c r="AM126" s="958"/>
      <c r="AN126" s="958"/>
      <c r="AO126" s="959"/>
      <c r="AP126" s="961">
        <v>0.3</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462</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7"/>
      <c r="B127" s="950"/>
      <c r="C127" s="972" t="s">
        <v>463</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282</v>
      </c>
      <c r="AB127" s="958"/>
      <c r="AC127" s="958"/>
      <c r="AD127" s="958"/>
      <c r="AE127" s="959"/>
      <c r="AF127" s="960">
        <v>197</v>
      </c>
      <c r="AG127" s="958"/>
      <c r="AH127" s="958"/>
      <c r="AI127" s="958"/>
      <c r="AJ127" s="959"/>
      <c r="AK127" s="960">
        <v>124</v>
      </c>
      <c r="AL127" s="958"/>
      <c r="AM127" s="958"/>
      <c r="AN127" s="958"/>
      <c r="AO127" s="959"/>
      <c r="AP127" s="961">
        <v>0</v>
      </c>
      <c r="AQ127" s="962"/>
      <c r="AR127" s="962"/>
      <c r="AS127" s="962"/>
      <c r="AT127" s="963"/>
      <c r="AU127" s="232"/>
      <c r="AV127" s="232"/>
      <c r="AW127" s="232"/>
      <c r="AX127" s="1030" t="s">
        <v>464</v>
      </c>
      <c r="AY127" s="1031"/>
      <c r="AZ127" s="1031"/>
      <c r="BA127" s="1031"/>
      <c r="BB127" s="1031"/>
      <c r="BC127" s="1031"/>
      <c r="BD127" s="1031"/>
      <c r="BE127" s="1032"/>
      <c r="BF127" s="1033" t="s">
        <v>465</v>
      </c>
      <c r="BG127" s="1031"/>
      <c r="BH127" s="1031"/>
      <c r="BI127" s="1031"/>
      <c r="BJ127" s="1031"/>
      <c r="BK127" s="1031"/>
      <c r="BL127" s="1032"/>
      <c r="BM127" s="1033" t="s">
        <v>466</v>
      </c>
      <c r="BN127" s="1031"/>
      <c r="BO127" s="1031"/>
      <c r="BP127" s="1031"/>
      <c r="BQ127" s="1031"/>
      <c r="BR127" s="1031"/>
      <c r="BS127" s="1032"/>
      <c r="BT127" s="1033" t="s">
        <v>467</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468</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0" t="s">
        <v>469</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470</v>
      </c>
      <c r="X128" s="1042"/>
      <c r="Y128" s="1042"/>
      <c r="Z128" s="1043"/>
      <c r="AA128" s="1044">
        <v>61220</v>
      </c>
      <c r="AB128" s="1045"/>
      <c r="AC128" s="1045"/>
      <c r="AD128" s="1045"/>
      <c r="AE128" s="1046"/>
      <c r="AF128" s="1047">
        <v>51971</v>
      </c>
      <c r="AG128" s="1045"/>
      <c r="AH128" s="1045"/>
      <c r="AI128" s="1045"/>
      <c r="AJ128" s="1046"/>
      <c r="AK128" s="1047">
        <v>48800</v>
      </c>
      <c r="AL128" s="1045"/>
      <c r="AM128" s="1045"/>
      <c r="AN128" s="1045"/>
      <c r="AO128" s="1046"/>
      <c r="AP128" s="1048"/>
      <c r="AQ128" s="1049"/>
      <c r="AR128" s="1049"/>
      <c r="AS128" s="1049"/>
      <c r="AT128" s="1050"/>
      <c r="AU128" s="232"/>
      <c r="AV128" s="232"/>
      <c r="AW128" s="232"/>
      <c r="AX128" s="895" t="s">
        <v>471</v>
      </c>
      <c r="AY128" s="896"/>
      <c r="AZ128" s="896"/>
      <c r="BA128" s="896"/>
      <c r="BB128" s="896"/>
      <c r="BC128" s="896"/>
      <c r="BD128" s="896"/>
      <c r="BE128" s="897"/>
      <c r="BF128" s="1051" t="s">
        <v>122</v>
      </c>
      <c r="BG128" s="1052"/>
      <c r="BH128" s="1052"/>
      <c r="BI128" s="1052"/>
      <c r="BJ128" s="1052"/>
      <c r="BK128" s="1052"/>
      <c r="BL128" s="1053"/>
      <c r="BM128" s="1051">
        <v>13.89</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472</v>
      </c>
      <c r="CQ128" s="726"/>
      <c r="CR128" s="726"/>
      <c r="CS128" s="726"/>
      <c r="CT128" s="726"/>
      <c r="CU128" s="726"/>
      <c r="CV128" s="726"/>
      <c r="CW128" s="726"/>
      <c r="CX128" s="726"/>
      <c r="CY128" s="726"/>
      <c r="CZ128" s="726"/>
      <c r="DA128" s="726"/>
      <c r="DB128" s="726"/>
      <c r="DC128" s="726"/>
      <c r="DD128" s="726"/>
      <c r="DE128" s="726"/>
      <c r="DF128" s="1035"/>
      <c r="DG128" s="1036">
        <v>541105</v>
      </c>
      <c r="DH128" s="1037"/>
      <c r="DI128" s="1037"/>
      <c r="DJ128" s="1037"/>
      <c r="DK128" s="1037"/>
      <c r="DL128" s="1037">
        <v>1063291</v>
      </c>
      <c r="DM128" s="1037"/>
      <c r="DN128" s="1037"/>
      <c r="DO128" s="1037"/>
      <c r="DP128" s="1037"/>
      <c r="DQ128" s="1037">
        <v>86583</v>
      </c>
      <c r="DR128" s="1037"/>
      <c r="DS128" s="1037"/>
      <c r="DT128" s="1037"/>
      <c r="DU128" s="1037"/>
      <c r="DV128" s="1038">
        <v>1.6</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473</v>
      </c>
      <c r="X129" s="1070"/>
      <c r="Y129" s="1070"/>
      <c r="Z129" s="1071"/>
      <c r="AA129" s="957">
        <v>7781385</v>
      </c>
      <c r="AB129" s="958"/>
      <c r="AC129" s="958"/>
      <c r="AD129" s="958"/>
      <c r="AE129" s="959"/>
      <c r="AF129" s="960">
        <v>7554330</v>
      </c>
      <c r="AG129" s="958"/>
      <c r="AH129" s="958"/>
      <c r="AI129" s="958"/>
      <c r="AJ129" s="959"/>
      <c r="AK129" s="960">
        <v>7508661</v>
      </c>
      <c r="AL129" s="958"/>
      <c r="AM129" s="958"/>
      <c r="AN129" s="958"/>
      <c r="AO129" s="959"/>
      <c r="AP129" s="1072"/>
      <c r="AQ129" s="1073"/>
      <c r="AR129" s="1073"/>
      <c r="AS129" s="1073"/>
      <c r="AT129" s="1074"/>
      <c r="AU129" s="233"/>
      <c r="AV129" s="233"/>
      <c r="AW129" s="233"/>
      <c r="AX129" s="1064" t="s">
        <v>474</v>
      </c>
      <c r="AY129" s="922"/>
      <c r="AZ129" s="922"/>
      <c r="BA129" s="922"/>
      <c r="BB129" s="922"/>
      <c r="BC129" s="922"/>
      <c r="BD129" s="922"/>
      <c r="BE129" s="923"/>
      <c r="BF129" s="1065" t="s">
        <v>122</v>
      </c>
      <c r="BG129" s="1066"/>
      <c r="BH129" s="1066"/>
      <c r="BI129" s="1066"/>
      <c r="BJ129" s="1066"/>
      <c r="BK129" s="1066"/>
      <c r="BL129" s="1067"/>
      <c r="BM129" s="1065">
        <v>18.89</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475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476</v>
      </c>
      <c r="X130" s="1070"/>
      <c r="Y130" s="1070"/>
      <c r="Z130" s="1071"/>
      <c r="AA130" s="957">
        <v>2333219</v>
      </c>
      <c r="AB130" s="958"/>
      <c r="AC130" s="958"/>
      <c r="AD130" s="958"/>
      <c r="AE130" s="959"/>
      <c r="AF130" s="960">
        <v>2292940</v>
      </c>
      <c r="AG130" s="958"/>
      <c r="AH130" s="958"/>
      <c r="AI130" s="958"/>
      <c r="AJ130" s="959"/>
      <c r="AK130" s="960">
        <v>2220050</v>
      </c>
      <c r="AL130" s="958"/>
      <c r="AM130" s="958"/>
      <c r="AN130" s="958"/>
      <c r="AO130" s="959"/>
      <c r="AP130" s="1072"/>
      <c r="AQ130" s="1073"/>
      <c r="AR130" s="1073"/>
      <c r="AS130" s="1073"/>
      <c r="AT130" s="1074"/>
      <c r="AU130" s="233"/>
      <c r="AV130" s="233"/>
      <c r="AW130" s="233"/>
      <c r="AX130" s="1064" t="s">
        <v>477</v>
      </c>
      <c r="AY130" s="922"/>
      <c r="AZ130" s="922"/>
      <c r="BA130" s="922"/>
      <c r="BB130" s="922"/>
      <c r="BC130" s="922"/>
      <c r="BD130" s="922"/>
      <c r="BE130" s="923"/>
      <c r="BF130" s="1100">
        <v>15.6</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478</v>
      </c>
      <c r="X131" s="1107"/>
      <c r="Y131" s="1107"/>
      <c r="Z131" s="1108"/>
      <c r="AA131" s="1003">
        <v>5448166</v>
      </c>
      <c r="AB131" s="985"/>
      <c r="AC131" s="985"/>
      <c r="AD131" s="985"/>
      <c r="AE131" s="986"/>
      <c r="AF131" s="984">
        <v>5261390</v>
      </c>
      <c r="AG131" s="985"/>
      <c r="AH131" s="985"/>
      <c r="AI131" s="985"/>
      <c r="AJ131" s="986"/>
      <c r="AK131" s="984">
        <v>5288611</v>
      </c>
      <c r="AL131" s="985"/>
      <c r="AM131" s="985"/>
      <c r="AN131" s="985"/>
      <c r="AO131" s="986"/>
      <c r="AP131" s="1109"/>
      <c r="AQ131" s="1110"/>
      <c r="AR131" s="1110"/>
      <c r="AS131" s="1110"/>
      <c r="AT131" s="1111"/>
      <c r="AU131" s="233"/>
      <c r="AV131" s="233"/>
      <c r="AW131" s="233"/>
      <c r="AX131" s="1082" t="s">
        <v>479</v>
      </c>
      <c r="AY131" s="726"/>
      <c r="AZ131" s="726"/>
      <c r="BA131" s="726"/>
      <c r="BB131" s="726"/>
      <c r="BC131" s="726"/>
      <c r="BD131" s="726"/>
      <c r="BE131" s="1035"/>
      <c r="BF131" s="1083">
        <v>139.80000000000001</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480</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481</v>
      </c>
      <c r="W132" s="1093"/>
      <c r="X132" s="1093"/>
      <c r="Y132" s="1093"/>
      <c r="Z132" s="1094"/>
      <c r="AA132" s="1095">
        <v>17.326913309999998</v>
      </c>
      <c r="AB132" s="1096"/>
      <c r="AC132" s="1096"/>
      <c r="AD132" s="1096"/>
      <c r="AE132" s="1097"/>
      <c r="AF132" s="1098">
        <v>15.76830457</v>
      </c>
      <c r="AG132" s="1096"/>
      <c r="AH132" s="1096"/>
      <c r="AI132" s="1096"/>
      <c r="AJ132" s="1097"/>
      <c r="AK132" s="1098">
        <v>13.717703950000001</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482</v>
      </c>
      <c r="W133" s="1076"/>
      <c r="X133" s="1076"/>
      <c r="Y133" s="1076"/>
      <c r="Z133" s="1077"/>
      <c r="AA133" s="1078">
        <v>14.8</v>
      </c>
      <c r="AB133" s="1079"/>
      <c r="AC133" s="1079"/>
      <c r="AD133" s="1079"/>
      <c r="AE133" s="1080"/>
      <c r="AF133" s="1078">
        <v>15.9</v>
      </c>
      <c r="AG133" s="1079"/>
      <c r="AH133" s="1079"/>
      <c r="AI133" s="1079"/>
      <c r="AJ133" s="1080"/>
      <c r="AK133" s="1078">
        <v>15.6</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urQAR1R1tfbz0sH5Jgm6plzZKH68JkjzrWoWRlGOfR7QbyFQlAi92bOUfk2dQTxUPfJtncwSEYA/T9FlzxNow==" saltValue="QaSAMU+Evz/mteXECXza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Sk0WWY7STouxQ6FrVfUuxBMi0gKk+iaCej5cT7T2v9rYPsMd0an0KaflmRFSyFDQjSChGXBSl4ESFbS9G5rHQ==" saltValue="tIugkSZGjRkLVbrZclcD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BFo2ttD4oUR6ItRImZ7DmTZqoFgWYZiU1y6NUk6hF8QbZWRmuAf0XCXC7WLuzsBA2+L/m9dDWMRu9TcllTEdw==" saltValue="U0m4GyOe1/zBqn6w2Fxz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491</v>
      </c>
      <c r="AL9" s="1116"/>
      <c r="AM9" s="1116"/>
      <c r="AN9" s="1117"/>
      <c r="AO9" s="281">
        <v>1454186</v>
      </c>
      <c r="AP9" s="281">
        <v>128246</v>
      </c>
      <c r="AQ9" s="282">
        <v>109056</v>
      </c>
      <c r="AR9" s="283">
        <v>17.600000000000001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492</v>
      </c>
      <c r="AL10" s="1116"/>
      <c r="AM10" s="1116"/>
      <c r="AN10" s="1117"/>
      <c r="AO10" s="284">
        <v>241667</v>
      </c>
      <c r="AP10" s="284">
        <v>21313</v>
      </c>
      <c r="AQ10" s="285">
        <v>18467</v>
      </c>
      <c r="AR10" s="286">
        <v>15.4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493</v>
      </c>
      <c r="AL11" s="1116"/>
      <c r="AM11" s="1116"/>
      <c r="AN11" s="1117"/>
      <c r="AO11" s="284">
        <v>81517</v>
      </c>
      <c r="AP11" s="284">
        <v>7189</v>
      </c>
      <c r="AQ11" s="285">
        <v>875</v>
      </c>
      <c r="AR11" s="286">
        <v>721.6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494</v>
      </c>
      <c r="AL12" s="1116"/>
      <c r="AM12" s="1116"/>
      <c r="AN12" s="1117"/>
      <c r="AO12" s="284" t="s">
        <v>495</v>
      </c>
      <c r="AP12" s="284" t="s">
        <v>495</v>
      </c>
      <c r="AQ12" s="285" t="s">
        <v>495</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496</v>
      </c>
      <c r="AL13" s="1116"/>
      <c r="AM13" s="1116"/>
      <c r="AN13" s="1117"/>
      <c r="AO13" s="284">
        <v>61743</v>
      </c>
      <c r="AP13" s="284">
        <v>5445</v>
      </c>
      <c r="AQ13" s="285">
        <v>4658</v>
      </c>
      <c r="AR13" s="286">
        <v>16.899999999999999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497</v>
      </c>
      <c r="AL14" s="1116"/>
      <c r="AM14" s="1116"/>
      <c r="AN14" s="1117"/>
      <c r="AO14" s="284">
        <v>36721</v>
      </c>
      <c r="AP14" s="284">
        <v>3238</v>
      </c>
      <c r="AQ14" s="285">
        <v>1950</v>
      </c>
      <c r="AR14" s="286">
        <v>66.099999999999994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498</v>
      </c>
      <c r="AL15" s="1119"/>
      <c r="AM15" s="1119"/>
      <c r="AN15" s="1120"/>
      <c r="AO15" s="284">
        <v>-91310</v>
      </c>
      <c r="AP15" s="284">
        <v>-8053</v>
      </c>
      <c r="AQ15" s="285">
        <v>-7086</v>
      </c>
      <c r="AR15" s="286">
        <v>13.6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1784524</v>
      </c>
      <c r="AP16" s="284">
        <v>157379</v>
      </c>
      <c r="AQ16" s="285">
        <v>127919</v>
      </c>
      <c r="AR16" s="286">
        <v>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503</v>
      </c>
      <c r="AL21" s="1122"/>
      <c r="AM21" s="1122"/>
      <c r="AN21" s="1123"/>
      <c r="AO21" s="297">
        <v>11.29</v>
      </c>
      <c r="AP21" s="298">
        <v>10.82</v>
      </c>
      <c r="AQ21" s="299">
        <v>0.47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504</v>
      </c>
      <c r="AL22" s="1122"/>
      <c r="AM22" s="1122"/>
      <c r="AN22" s="1123"/>
      <c r="AO22" s="302">
        <v>92</v>
      </c>
      <c r="AP22" s="303">
        <v>96.9</v>
      </c>
      <c r="AQ22" s="304">
        <v>-4.9000000000000004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505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508</v>
      </c>
      <c r="AL32" s="1130"/>
      <c r="AM32" s="1130"/>
      <c r="AN32" s="1131"/>
      <c r="AO32" s="312">
        <v>1953041</v>
      </c>
      <c r="AP32" s="312">
        <v>172241</v>
      </c>
      <c r="AQ32" s="313">
        <v>61308</v>
      </c>
      <c r="AR32" s="314">
        <v>180.9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509</v>
      </c>
      <c r="AL33" s="1130"/>
      <c r="AM33" s="1130"/>
      <c r="AN33" s="1131"/>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510</v>
      </c>
      <c r="AL34" s="1130"/>
      <c r="AM34" s="1130"/>
      <c r="AN34" s="1131"/>
      <c r="AO34" s="312" t="s">
        <v>495</v>
      </c>
      <c r="AP34" s="312" t="s">
        <v>495</v>
      </c>
      <c r="AQ34" s="313" t="s">
        <v>495</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511</v>
      </c>
      <c r="AL35" s="1130"/>
      <c r="AM35" s="1130"/>
      <c r="AN35" s="1131"/>
      <c r="AO35" s="312">
        <v>999256</v>
      </c>
      <c r="AP35" s="312">
        <v>88126</v>
      </c>
      <c r="AQ35" s="313">
        <v>22520</v>
      </c>
      <c r="AR35" s="314">
        <v>291.3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512</v>
      </c>
      <c r="AL36" s="1130"/>
      <c r="AM36" s="1130"/>
      <c r="AN36" s="1131"/>
      <c r="AO36" s="312">
        <v>22652</v>
      </c>
      <c r="AP36" s="312">
        <v>1998</v>
      </c>
      <c r="AQ36" s="313">
        <v>5045</v>
      </c>
      <c r="AR36" s="314">
        <v>-60.4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513</v>
      </c>
      <c r="AL37" s="1130"/>
      <c r="AM37" s="1130"/>
      <c r="AN37" s="1131"/>
      <c r="AO37" s="312">
        <v>16722</v>
      </c>
      <c r="AP37" s="312">
        <v>1475</v>
      </c>
      <c r="AQ37" s="313">
        <v>526</v>
      </c>
      <c r="AR37" s="314">
        <v>180.4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514</v>
      </c>
      <c r="AL38" s="1133"/>
      <c r="AM38" s="1133"/>
      <c r="AN38" s="1134"/>
      <c r="AO38" s="315">
        <v>2655</v>
      </c>
      <c r="AP38" s="315">
        <v>234</v>
      </c>
      <c r="AQ38" s="316">
        <v>11</v>
      </c>
      <c r="AR38" s="304">
        <v>2027.3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515</v>
      </c>
      <c r="AL39" s="1133"/>
      <c r="AM39" s="1133"/>
      <c r="AN39" s="1134"/>
      <c r="AO39" s="312">
        <v>-48800</v>
      </c>
      <c r="AP39" s="312">
        <v>-4304</v>
      </c>
      <c r="AQ39" s="313">
        <v>-1559</v>
      </c>
      <c r="AR39" s="314">
        <v>176.1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516</v>
      </c>
      <c r="AL40" s="1130"/>
      <c r="AM40" s="1130"/>
      <c r="AN40" s="1131"/>
      <c r="AO40" s="312">
        <v>-2220050</v>
      </c>
      <c r="AP40" s="312">
        <v>-195789</v>
      </c>
      <c r="AQ40" s="313">
        <v>-58872</v>
      </c>
      <c r="AR40" s="314">
        <v>232.6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725476</v>
      </c>
      <c r="AP41" s="312">
        <v>63981</v>
      </c>
      <c r="AQ41" s="313">
        <v>28979</v>
      </c>
      <c r="AR41" s="314">
        <v>120.8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486</v>
      </c>
      <c r="AN49" s="1126" t="s">
        <v>519</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2056755</v>
      </c>
      <c r="AN51" s="334">
        <v>164870</v>
      </c>
      <c r="AO51" s="335">
        <v>-2.1</v>
      </c>
      <c r="AP51" s="336">
        <v>118252</v>
      </c>
      <c r="AQ51" s="337">
        <v>2.8</v>
      </c>
      <c r="AR51" s="338">
        <v>-4.9000000000000004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910986</v>
      </c>
      <c r="AN52" s="342">
        <v>73025</v>
      </c>
      <c r="AO52" s="343">
        <v>-13.3</v>
      </c>
      <c r="AP52" s="344">
        <v>49994</v>
      </c>
      <c r="AQ52" s="345">
        <v>-7.1</v>
      </c>
      <c r="AR52" s="346">
        <v>-6.2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1668206</v>
      </c>
      <c r="AN53" s="334">
        <v>137008</v>
      </c>
      <c r="AO53" s="335">
        <v>-16.899999999999999</v>
      </c>
      <c r="AP53" s="336">
        <v>120302</v>
      </c>
      <c r="AQ53" s="337">
        <v>1.7</v>
      </c>
      <c r="AR53" s="338">
        <v>-18.600000000000001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1054021</v>
      </c>
      <c r="AN54" s="342">
        <v>86565</v>
      </c>
      <c r="AO54" s="343">
        <v>18.5</v>
      </c>
      <c r="AP54" s="344">
        <v>59328</v>
      </c>
      <c r="AQ54" s="345">
        <v>18.7</v>
      </c>
      <c r="AR54" s="346">
        <v>-0.2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1566761</v>
      </c>
      <c r="AN55" s="334">
        <v>131407</v>
      </c>
      <c r="AO55" s="335">
        <v>-4.0999999999999996</v>
      </c>
      <c r="AP55" s="336">
        <v>85942</v>
      </c>
      <c r="AQ55" s="337">
        <v>-28.6</v>
      </c>
      <c r="AR55" s="338">
        <v>24.5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933428</v>
      </c>
      <c r="AN56" s="342">
        <v>78288</v>
      </c>
      <c r="AO56" s="343">
        <v>-9.6</v>
      </c>
      <c r="AP56" s="344">
        <v>48630</v>
      </c>
      <c r="AQ56" s="345">
        <v>-18</v>
      </c>
      <c r="AR56" s="346">
        <v>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1797457</v>
      </c>
      <c r="AN57" s="334">
        <v>154553</v>
      </c>
      <c r="AO57" s="335">
        <v>17.600000000000001</v>
      </c>
      <c r="AP57" s="336">
        <v>95007</v>
      </c>
      <c r="AQ57" s="337">
        <v>10.5</v>
      </c>
      <c r="AR57" s="338">
        <v>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962105</v>
      </c>
      <c r="AN58" s="342">
        <v>82726</v>
      </c>
      <c r="AO58" s="343">
        <v>5.7</v>
      </c>
      <c r="AP58" s="344">
        <v>48509</v>
      </c>
      <c r="AQ58" s="345">
        <v>-0.2</v>
      </c>
      <c r="AR58" s="346">
        <v>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2332975</v>
      </c>
      <c r="AN59" s="334">
        <v>205748</v>
      </c>
      <c r="AO59" s="335">
        <v>33.1</v>
      </c>
      <c r="AP59" s="336">
        <v>98176</v>
      </c>
      <c r="AQ59" s="337">
        <v>3.3</v>
      </c>
      <c r="AR59" s="338">
        <v>29.8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1509908</v>
      </c>
      <c r="AN60" s="342">
        <v>133161</v>
      </c>
      <c r="AO60" s="343">
        <v>61</v>
      </c>
      <c r="AP60" s="344">
        <v>58489</v>
      </c>
      <c r="AQ60" s="345">
        <v>20.6</v>
      </c>
      <c r="AR60" s="346">
        <v>40.4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1884431</v>
      </c>
      <c r="AN61" s="349">
        <v>158717</v>
      </c>
      <c r="AO61" s="350">
        <v>5.5</v>
      </c>
      <c r="AP61" s="351">
        <v>103536</v>
      </c>
      <c r="AQ61" s="352">
        <v>-2.1</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1074090</v>
      </c>
      <c r="AN62" s="342">
        <v>90753</v>
      </c>
      <c r="AO62" s="343">
        <v>12.5</v>
      </c>
      <c r="AP62" s="344">
        <v>52990</v>
      </c>
      <c r="AQ62" s="345">
        <v>2.8</v>
      </c>
      <c r="AR62" s="346">
        <v>9.6999999999999993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VpT95rJbk1I4oTb3rr4TuhVus2bApwICNQL8J+9R9YlVJ/6AtrH6cAU726UufxRoSYx4VWLFSjkicX12GqIRg==" saltValue="4mhJUM2tPQSS8bZTvlsl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WZAsmyCegfGmytQKsAWxL9UvjM93bfi77asB+XZMs7QWu0ga3qvZnEkDZsPLNrr5zwHcPYNCa6aGO7x2QHG2Yw==" saltValue="krmIsPA7/Dem3xmdByNQ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SM6hYheOpu+wa/0UdH9XM8923HUWAdq/NNeYUM8kItaTlTCzGay2CDaHN/qbAKBAtOumnxTbocbJAIMrtqTRfQ==" saltValue="/IhoLLfOqnYB6WbWPLMF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8" t="s">
        <v>3</v>
      </c>
      <c r="D47" s="1138"/>
      <c r="E47" s="1139"/>
      <c r="F47" s="11">
        <v>10.3</v>
      </c>
      <c r="G47" s="12">
        <v>10.49</v>
      </c>
      <c r="H47" s="12">
        <v>10.86</v>
      </c>
      <c r="I47" s="12">
        <v>11.19</v>
      </c>
      <c r="J47" s="13">
        <v>8.8000000000000007</v>
      </c>
    </row>
    <row r="48" spans="2:10" ht="57.75" customHeight="1" x14ac:dyDescent="0.15">
      <c r="B48" s="14"/>
      <c r="C48" s="1140" t="s">
        <v>4</v>
      </c>
      <c r="D48" s="1140"/>
      <c r="E48" s="1141"/>
      <c r="F48" s="15">
        <v>1.9</v>
      </c>
      <c r="G48" s="16">
        <v>1.99</v>
      </c>
      <c r="H48" s="16">
        <v>1.56</v>
      </c>
      <c r="I48" s="16">
        <v>1.97</v>
      </c>
      <c r="J48" s="17">
        <v>4.2699999999999996</v>
      </c>
    </row>
    <row r="49" spans="2:10" ht="57.75" customHeight="1" thickBot="1" x14ac:dyDescent="0.2">
      <c r="B49" s="18"/>
      <c r="C49" s="1142" t="s">
        <v>5</v>
      </c>
      <c r="D49" s="1142"/>
      <c r="E49" s="1143"/>
      <c r="F49" s="19">
        <v>3.99</v>
      </c>
      <c r="G49" s="20">
        <v>4.3</v>
      </c>
      <c r="H49" s="20">
        <v>4.8</v>
      </c>
      <c r="I49" s="20">
        <v>4.75</v>
      </c>
      <c r="J49" s="21">
        <v>13.04</v>
      </c>
    </row>
    <row r="50" spans="2:10" x14ac:dyDescent="0.15"/>
  </sheetData>
  <sheetProtection algorithmName="SHA-512" hashValue="iWuMK+ck5d5myIIeTtVdfmVZbG9pZpAHZEiE/xc07s0oSUIG/P7wF3uUhtbOzspijKLhv7fJ6BmreYySAcqQ+A==" saltValue="72JFDGhgSoEOM54zZUm5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0" t="s">
        <v>538</v>
      </c>
      <c r="D34" s="1150"/>
      <c r="E34" s="1151"/>
      <c r="F34" s="32">
        <v>1.9</v>
      </c>
      <c r="G34" s="33">
        <v>1.99</v>
      </c>
      <c r="H34" s="33">
        <v>1.56</v>
      </c>
      <c r="I34" s="33">
        <v>1.96</v>
      </c>
      <c r="J34" s="34">
        <v>4.26</v>
      </c>
      <c r="K34" s="22"/>
      <c r="L34" s="22"/>
      <c r="M34" s="22"/>
      <c r="N34" s="22"/>
      <c r="O34" s="22"/>
      <c r="P34" s="22"/>
    </row>
    <row r="35" spans="1:16" ht="39" customHeight="1" x14ac:dyDescent="0.15">
      <c r="A35" s="22"/>
      <c r="B35" s="35"/>
      <c r="C35" s="1144" t="s">
        <v>539</v>
      </c>
      <c r="D35" s="1145"/>
      <c r="E35" s="1146"/>
      <c r="F35" s="36">
        <v>2.3199999999999998</v>
      </c>
      <c r="G35" s="37">
        <v>1.79</v>
      </c>
      <c r="H35" s="37">
        <v>2.2200000000000002</v>
      </c>
      <c r="I35" s="37">
        <v>4.51</v>
      </c>
      <c r="J35" s="38">
        <v>2.5299999999999998</v>
      </c>
      <c r="K35" s="22"/>
      <c r="L35" s="22"/>
      <c r="M35" s="22"/>
      <c r="N35" s="22"/>
      <c r="O35" s="22"/>
      <c r="P35" s="22"/>
    </row>
    <row r="36" spans="1:16" ht="39" customHeight="1" x14ac:dyDescent="0.15">
      <c r="A36" s="22"/>
      <c r="B36" s="35"/>
      <c r="C36" s="1144" t="s">
        <v>540</v>
      </c>
      <c r="D36" s="1145"/>
      <c r="E36" s="1146"/>
      <c r="F36" s="36">
        <v>1.26</v>
      </c>
      <c r="G36" s="37">
        <v>1.22</v>
      </c>
      <c r="H36" s="37">
        <v>1.36</v>
      </c>
      <c r="I36" s="37">
        <v>1.69</v>
      </c>
      <c r="J36" s="38">
        <v>1.67</v>
      </c>
      <c r="K36" s="22"/>
      <c r="L36" s="22"/>
      <c r="M36" s="22"/>
      <c r="N36" s="22"/>
      <c r="O36" s="22"/>
      <c r="P36" s="22"/>
    </row>
    <row r="37" spans="1:16" ht="39" customHeight="1" x14ac:dyDescent="0.15">
      <c r="A37" s="22"/>
      <c r="B37" s="35"/>
      <c r="C37" s="1144" t="s">
        <v>541</v>
      </c>
      <c r="D37" s="1145"/>
      <c r="E37" s="1146"/>
      <c r="F37" s="36">
        <v>0</v>
      </c>
      <c r="G37" s="37">
        <v>0</v>
      </c>
      <c r="H37" s="37">
        <v>0</v>
      </c>
      <c r="I37" s="37">
        <v>0</v>
      </c>
      <c r="J37" s="38">
        <v>0.3</v>
      </c>
      <c r="K37" s="22"/>
      <c r="L37" s="22"/>
      <c r="M37" s="22"/>
      <c r="N37" s="22"/>
      <c r="O37" s="22"/>
      <c r="P37" s="22"/>
    </row>
    <row r="38" spans="1:16" ht="39" customHeight="1" x14ac:dyDescent="0.15">
      <c r="A38" s="22"/>
      <c r="B38" s="35"/>
      <c r="C38" s="1144" t="s">
        <v>542</v>
      </c>
      <c r="D38" s="1145"/>
      <c r="E38" s="1146"/>
      <c r="F38" s="36">
        <v>0</v>
      </c>
      <c r="G38" s="37">
        <v>0</v>
      </c>
      <c r="H38" s="37">
        <v>0</v>
      </c>
      <c r="I38" s="37">
        <v>0</v>
      </c>
      <c r="J38" s="38">
        <v>0.25</v>
      </c>
      <c r="K38" s="22"/>
      <c r="L38" s="22"/>
      <c r="M38" s="22"/>
      <c r="N38" s="22"/>
      <c r="O38" s="22"/>
      <c r="P38" s="22"/>
    </row>
    <row r="39" spans="1:16" ht="39" customHeight="1" x14ac:dyDescent="0.15">
      <c r="A39" s="22"/>
      <c r="B39" s="35"/>
      <c r="C39" s="1144" t="s">
        <v>543</v>
      </c>
      <c r="D39" s="1145"/>
      <c r="E39" s="1146"/>
      <c r="F39" s="36">
        <v>0</v>
      </c>
      <c r="G39" s="37">
        <v>0</v>
      </c>
      <c r="H39" s="37">
        <v>0</v>
      </c>
      <c r="I39" s="37">
        <v>0</v>
      </c>
      <c r="J39" s="38">
        <v>0.1</v>
      </c>
      <c r="K39" s="22"/>
      <c r="L39" s="22"/>
      <c r="M39" s="22"/>
      <c r="N39" s="22"/>
      <c r="O39" s="22"/>
      <c r="P39" s="22"/>
    </row>
    <row r="40" spans="1:16" ht="39" customHeight="1" x14ac:dyDescent="0.15">
      <c r="A40" s="22"/>
      <c r="B40" s="35"/>
      <c r="C40" s="1144" t="s">
        <v>544</v>
      </c>
      <c r="D40" s="1145"/>
      <c r="E40" s="1146"/>
      <c r="F40" s="36">
        <v>0.19</v>
      </c>
      <c r="G40" s="37">
        <v>0.17</v>
      </c>
      <c r="H40" s="37">
        <v>0.02</v>
      </c>
      <c r="I40" s="37">
        <v>0.05</v>
      </c>
      <c r="J40" s="38">
        <v>0.05</v>
      </c>
      <c r="K40" s="22"/>
      <c r="L40" s="22"/>
      <c r="M40" s="22"/>
      <c r="N40" s="22"/>
      <c r="O40" s="22"/>
      <c r="P40" s="22"/>
    </row>
    <row r="41" spans="1:16" ht="39" customHeight="1" x14ac:dyDescent="0.15">
      <c r="A41" s="22"/>
      <c r="B41" s="35"/>
      <c r="C41" s="1144" t="s">
        <v>545</v>
      </c>
      <c r="D41" s="1145"/>
      <c r="E41" s="1146"/>
      <c r="F41" s="36">
        <v>0.02</v>
      </c>
      <c r="G41" s="37">
        <v>0.04</v>
      </c>
      <c r="H41" s="37">
        <v>0.03</v>
      </c>
      <c r="I41" s="37">
        <v>0.05</v>
      </c>
      <c r="J41" s="38">
        <v>0.04</v>
      </c>
      <c r="K41" s="22"/>
      <c r="L41" s="22"/>
      <c r="M41" s="22"/>
      <c r="N41" s="22"/>
      <c r="O41" s="22"/>
      <c r="P41" s="22"/>
    </row>
    <row r="42" spans="1:16" ht="39" customHeight="1" x14ac:dyDescent="0.15">
      <c r="A42" s="22"/>
      <c r="B42" s="39"/>
      <c r="C42" s="1144" t="s">
        <v>546</v>
      </c>
      <c r="D42" s="1145"/>
      <c r="E42" s="1146"/>
      <c r="F42" s="36" t="s">
        <v>495</v>
      </c>
      <c r="G42" s="37" t="s">
        <v>495</v>
      </c>
      <c r="H42" s="37" t="s">
        <v>495</v>
      </c>
      <c r="I42" s="37" t="s">
        <v>495</v>
      </c>
      <c r="J42" s="38" t="s">
        <v>495</v>
      </c>
      <c r="K42" s="22"/>
      <c r="L42" s="22"/>
      <c r="M42" s="22"/>
      <c r="N42" s="22"/>
      <c r="O42" s="22"/>
      <c r="P42" s="22"/>
    </row>
    <row r="43" spans="1:16" ht="39" customHeight="1" thickBot="1" x14ac:dyDescent="0.2">
      <c r="A43" s="22"/>
      <c r="B43" s="40"/>
      <c r="C43" s="1147" t="s">
        <v>547</v>
      </c>
      <c r="D43" s="1148"/>
      <c r="E43" s="1149"/>
      <c r="F43" s="41">
        <v>0</v>
      </c>
      <c r="G43" s="42">
        <v>0.02</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MJDZje3MeUm+jtlpC5Km8INm68EmvIZ02HDGkayP00deKo5wsjI7dz24UprokpUuAa71kHl8Ny7QjCJtNIyrw==" saltValue="M6kS9hf4epfiHRK/93FF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2258</v>
      </c>
      <c r="L45" s="60">
        <v>2177</v>
      </c>
      <c r="M45" s="60">
        <v>2239</v>
      </c>
      <c r="N45" s="60">
        <v>2097</v>
      </c>
      <c r="O45" s="61">
        <v>1953</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495</v>
      </c>
      <c r="L46" s="64" t="s">
        <v>495</v>
      </c>
      <c r="M46" s="64" t="s">
        <v>495</v>
      </c>
      <c r="N46" s="64" t="s">
        <v>495</v>
      </c>
      <c r="O46" s="65" t="s">
        <v>495</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495</v>
      </c>
      <c r="L47" s="64" t="s">
        <v>495</v>
      </c>
      <c r="M47" s="64" t="s">
        <v>495</v>
      </c>
      <c r="N47" s="64" t="s">
        <v>495</v>
      </c>
      <c r="O47" s="65" t="s">
        <v>495</v>
      </c>
      <c r="P47" s="48"/>
      <c r="Q47" s="48"/>
      <c r="R47" s="48"/>
      <c r="S47" s="48"/>
      <c r="T47" s="48"/>
      <c r="U47" s="48"/>
    </row>
    <row r="48" spans="1:21" ht="30.75" customHeight="1" x14ac:dyDescent="0.15">
      <c r="A48" s="48"/>
      <c r="B48" s="1154"/>
      <c r="C48" s="1155"/>
      <c r="D48" s="62"/>
      <c r="E48" s="1160" t="s">
        <v>13</v>
      </c>
      <c r="F48" s="1160"/>
      <c r="G48" s="1160"/>
      <c r="H48" s="1160"/>
      <c r="I48" s="1160"/>
      <c r="J48" s="1161"/>
      <c r="K48" s="63">
        <v>1020</v>
      </c>
      <c r="L48" s="64">
        <v>1005</v>
      </c>
      <c r="M48" s="64">
        <v>1059</v>
      </c>
      <c r="N48" s="64">
        <v>1034</v>
      </c>
      <c r="O48" s="65">
        <v>999</v>
      </c>
      <c r="P48" s="48"/>
      <c r="Q48" s="48"/>
      <c r="R48" s="48"/>
      <c r="S48" s="48"/>
      <c r="T48" s="48"/>
      <c r="U48" s="48"/>
    </row>
    <row r="49" spans="1:21" ht="30.75" customHeight="1" x14ac:dyDescent="0.15">
      <c r="A49" s="48"/>
      <c r="B49" s="1154"/>
      <c r="C49" s="1155"/>
      <c r="D49" s="62"/>
      <c r="E49" s="1160" t="s">
        <v>14</v>
      </c>
      <c r="F49" s="1160"/>
      <c r="G49" s="1160"/>
      <c r="H49" s="1160"/>
      <c r="I49" s="1160"/>
      <c r="J49" s="1161"/>
      <c r="K49" s="63">
        <v>26</v>
      </c>
      <c r="L49" s="64">
        <v>22</v>
      </c>
      <c r="M49" s="64">
        <v>23</v>
      </c>
      <c r="N49" s="64">
        <v>26</v>
      </c>
      <c r="O49" s="65">
        <v>23</v>
      </c>
      <c r="P49" s="48"/>
      <c r="Q49" s="48"/>
      <c r="R49" s="48"/>
      <c r="S49" s="48"/>
      <c r="T49" s="48"/>
      <c r="U49" s="48"/>
    </row>
    <row r="50" spans="1:21" ht="30.75" customHeight="1" x14ac:dyDescent="0.15">
      <c r="A50" s="48"/>
      <c r="B50" s="1154"/>
      <c r="C50" s="1155"/>
      <c r="D50" s="62"/>
      <c r="E50" s="1160" t="s">
        <v>15</v>
      </c>
      <c r="F50" s="1160"/>
      <c r="G50" s="1160"/>
      <c r="H50" s="1160"/>
      <c r="I50" s="1160"/>
      <c r="J50" s="1161"/>
      <c r="K50" s="63">
        <v>21</v>
      </c>
      <c r="L50" s="64">
        <v>16</v>
      </c>
      <c r="M50" s="64">
        <v>17</v>
      </c>
      <c r="N50" s="64">
        <v>17</v>
      </c>
      <c r="O50" s="65">
        <v>17</v>
      </c>
      <c r="P50" s="48"/>
      <c r="Q50" s="48"/>
      <c r="R50" s="48"/>
      <c r="S50" s="48"/>
      <c r="T50" s="48"/>
      <c r="U50" s="48"/>
    </row>
    <row r="51" spans="1:21" ht="30.75" customHeight="1" x14ac:dyDescent="0.15">
      <c r="A51" s="48"/>
      <c r="B51" s="1156"/>
      <c r="C51" s="1157"/>
      <c r="D51" s="66"/>
      <c r="E51" s="1160" t="s">
        <v>16</v>
      </c>
      <c r="F51" s="1160"/>
      <c r="G51" s="1160"/>
      <c r="H51" s="1160"/>
      <c r="I51" s="1160"/>
      <c r="J51" s="1161"/>
      <c r="K51" s="63">
        <v>0</v>
      </c>
      <c r="L51" s="64">
        <v>1</v>
      </c>
      <c r="M51" s="64">
        <v>1</v>
      </c>
      <c r="N51" s="64">
        <v>1</v>
      </c>
      <c r="O51" s="65">
        <v>3</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2694</v>
      </c>
      <c r="L52" s="64">
        <v>2464</v>
      </c>
      <c r="M52" s="64">
        <v>2395</v>
      </c>
      <c r="N52" s="64">
        <v>2345</v>
      </c>
      <c r="O52" s="65">
        <v>2269</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631</v>
      </c>
      <c r="L53" s="69">
        <v>757</v>
      </c>
      <c r="M53" s="69">
        <v>944</v>
      </c>
      <c r="N53" s="69">
        <v>830</v>
      </c>
      <c r="O53" s="70">
        <v>726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MjaU5J0eN38JMy1aDwVZtjcqryFYar3oI/YaUeogOJGxJ+MBPscZ14Is9bmz2B2mJrAlksZwU7SVnR5CIDOXQ==" saltValue="0dTMEgH2JuVHR+olfckH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3" t="s">
        <v>30</v>
      </c>
      <c r="C41" s="1184"/>
      <c r="D41" s="105"/>
      <c r="E41" s="1189" t="s">
        <v>31</v>
      </c>
      <c r="F41" s="1189"/>
      <c r="G41" s="1189"/>
      <c r="H41" s="1190"/>
      <c r="I41" s="355">
        <v>20281</v>
      </c>
      <c r="J41" s="356">
        <v>19330</v>
      </c>
      <c r="K41" s="356">
        <v>18294</v>
      </c>
      <c r="L41" s="356">
        <v>17364</v>
      </c>
      <c r="M41" s="357">
        <v>17238</v>
      </c>
    </row>
    <row r="42" spans="2:13" ht="27.75" customHeight="1" x14ac:dyDescent="0.15">
      <c r="B42" s="1185"/>
      <c r="C42" s="1186"/>
      <c r="D42" s="106"/>
      <c r="E42" s="1191" t="s">
        <v>32</v>
      </c>
      <c r="F42" s="1191"/>
      <c r="G42" s="1191"/>
      <c r="H42" s="1192"/>
      <c r="I42" s="358">
        <v>185</v>
      </c>
      <c r="J42" s="359">
        <v>191</v>
      </c>
      <c r="K42" s="359">
        <v>145</v>
      </c>
      <c r="L42" s="359">
        <v>117</v>
      </c>
      <c r="M42" s="360">
        <v>92</v>
      </c>
    </row>
    <row r="43" spans="2:13" ht="27.75" customHeight="1" x14ac:dyDescent="0.15">
      <c r="B43" s="1185"/>
      <c r="C43" s="1186"/>
      <c r="D43" s="106"/>
      <c r="E43" s="1191" t="s">
        <v>33</v>
      </c>
      <c r="F43" s="1191"/>
      <c r="G43" s="1191"/>
      <c r="H43" s="1192"/>
      <c r="I43" s="358">
        <v>11195</v>
      </c>
      <c r="J43" s="359">
        <v>10417</v>
      </c>
      <c r="K43" s="359">
        <v>9710</v>
      </c>
      <c r="L43" s="359">
        <v>9112</v>
      </c>
      <c r="M43" s="360">
        <v>8362</v>
      </c>
    </row>
    <row r="44" spans="2:13" ht="27.75" customHeight="1" x14ac:dyDescent="0.15">
      <c r="B44" s="1185"/>
      <c r="C44" s="1186"/>
      <c r="D44" s="106"/>
      <c r="E44" s="1191" t="s">
        <v>34</v>
      </c>
      <c r="F44" s="1191"/>
      <c r="G44" s="1191"/>
      <c r="H44" s="1192"/>
      <c r="I44" s="358">
        <v>176</v>
      </c>
      <c r="J44" s="359">
        <v>161</v>
      </c>
      <c r="K44" s="359">
        <v>141</v>
      </c>
      <c r="L44" s="359">
        <v>123</v>
      </c>
      <c r="M44" s="360">
        <v>122</v>
      </c>
    </row>
    <row r="45" spans="2:13" ht="27.75" customHeight="1" x14ac:dyDescent="0.15">
      <c r="B45" s="1185"/>
      <c r="C45" s="1186"/>
      <c r="D45" s="106"/>
      <c r="E45" s="1191" t="s">
        <v>35</v>
      </c>
      <c r="F45" s="1191"/>
      <c r="G45" s="1191"/>
      <c r="H45" s="1192"/>
      <c r="I45" s="358">
        <v>897</v>
      </c>
      <c r="J45" s="359">
        <v>885</v>
      </c>
      <c r="K45" s="359">
        <v>815</v>
      </c>
      <c r="L45" s="359">
        <v>810</v>
      </c>
      <c r="M45" s="360">
        <v>843</v>
      </c>
    </row>
    <row r="46" spans="2:13" ht="27.75" customHeight="1" x14ac:dyDescent="0.15">
      <c r="B46" s="1185"/>
      <c r="C46" s="1186"/>
      <c r="D46" s="107"/>
      <c r="E46" s="1191" t="s">
        <v>36</v>
      </c>
      <c r="F46" s="1191"/>
      <c r="G46" s="1191"/>
      <c r="H46" s="1192"/>
      <c r="I46" s="358">
        <v>328</v>
      </c>
      <c r="J46" s="359">
        <v>374</v>
      </c>
      <c r="K46" s="359">
        <v>541</v>
      </c>
      <c r="L46" s="359">
        <v>1063</v>
      </c>
      <c r="M46" s="360">
        <v>87</v>
      </c>
    </row>
    <row r="47" spans="2:13" ht="27.75" customHeight="1" x14ac:dyDescent="0.15">
      <c r="B47" s="1185"/>
      <c r="C47" s="1186"/>
      <c r="D47" s="108"/>
      <c r="E47" s="1193" t="s">
        <v>37</v>
      </c>
      <c r="F47" s="1194"/>
      <c r="G47" s="1194"/>
      <c r="H47" s="1195"/>
      <c r="I47" s="358" t="s">
        <v>495</v>
      </c>
      <c r="J47" s="359" t="s">
        <v>495</v>
      </c>
      <c r="K47" s="359" t="s">
        <v>495</v>
      </c>
      <c r="L47" s="359" t="s">
        <v>495</v>
      </c>
      <c r="M47" s="360" t="s">
        <v>495</v>
      </c>
    </row>
    <row r="48" spans="2:13" ht="27.75" customHeight="1" x14ac:dyDescent="0.15">
      <c r="B48" s="1185"/>
      <c r="C48" s="1186"/>
      <c r="D48" s="106"/>
      <c r="E48" s="1191" t="s">
        <v>38</v>
      </c>
      <c r="F48" s="1191"/>
      <c r="G48" s="1191"/>
      <c r="H48" s="1192"/>
      <c r="I48" s="358" t="s">
        <v>495</v>
      </c>
      <c r="J48" s="359" t="s">
        <v>495</v>
      </c>
      <c r="K48" s="359" t="s">
        <v>495</v>
      </c>
      <c r="L48" s="359" t="s">
        <v>495</v>
      </c>
      <c r="M48" s="360" t="s">
        <v>495</v>
      </c>
    </row>
    <row r="49" spans="2:13" ht="27.75" customHeight="1" x14ac:dyDescent="0.15">
      <c r="B49" s="1187"/>
      <c r="C49" s="1188"/>
      <c r="D49" s="106"/>
      <c r="E49" s="1191" t="s">
        <v>39</v>
      </c>
      <c r="F49" s="1191"/>
      <c r="G49" s="1191"/>
      <c r="H49" s="1192"/>
      <c r="I49" s="358" t="s">
        <v>495</v>
      </c>
      <c r="J49" s="359" t="s">
        <v>495</v>
      </c>
      <c r="K49" s="359" t="s">
        <v>495</v>
      </c>
      <c r="L49" s="359" t="s">
        <v>495</v>
      </c>
      <c r="M49" s="360" t="s">
        <v>495</v>
      </c>
    </row>
    <row r="50" spans="2:13" ht="27.75" customHeight="1" x14ac:dyDescent="0.15">
      <c r="B50" s="1196" t="s">
        <v>40</v>
      </c>
      <c r="C50" s="1197"/>
      <c r="D50" s="109"/>
      <c r="E50" s="1191" t="s">
        <v>41</v>
      </c>
      <c r="F50" s="1191"/>
      <c r="G50" s="1191"/>
      <c r="H50" s="1192"/>
      <c r="I50" s="358">
        <v>3091</v>
      </c>
      <c r="J50" s="359">
        <v>3204</v>
      </c>
      <c r="K50" s="359">
        <v>3143</v>
      </c>
      <c r="L50" s="359">
        <v>3198</v>
      </c>
      <c r="M50" s="360">
        <v>2519</v>
      </c>
    </row>
    <row r="51" spans="2:13" ht="27.75" customHeight="1" x14ac:dyDescent="0.15">
      <c r="B51" s="1185"/>
      <c r="C51" s="1186"/>
      <c r="D51" s="106"/>
      <c r="E51" s="1191" t="s">
        <v>42</v>
      </c>
      <c r="F51" s="1191"/>
      <c r="G51" s="1191"/>
      <c r="H51" s="1192"/>
      <c r="I51" s="358">
        <v>624</v>
      </c>
      <c r="J51" s="359">
        <v>606</v>
      </c>
      <c r="K51" s="359">
        <v>626</v>
      </c>
      <c r="L51" s="359">
        <v>642</v>
      </c>
      <c r="M51" s="360">
        <v>615</v>
      </c>
    </row>
    <row r="52" spans="2:13" ht="27.75" customHeight="1" x14ac:dyDescent="0.15">
      <c r="B52" s="1187"/>
      <c r="C52" s="1188"/>
      <c r="D52" s="106"/>
      <c r="E52" s="1191" t="s">
        <v>43</v>
      </c>
      <c r="F52" s="1191"/>
      <c r="G52" s="1191"/>
      <c r="H52" s="1192"/>
      <c r="I52" s="358">
        <v>20956</v>
      </c>
      <c r="J52" s="359">
        <v>19775</v>
      </c>
      <c r="K52" s="359">
        <v>18750</v>
      </c>
      <c r="L52" s="359">
        <v>17076</v>
      </c>
      <c r="M52" s="360">
        <v>16213</v>
      </c>
    </row>
    <row r="53" spans="2:13" ht="27.75" customHeight="1" thickBot="1" x14ac:dyDescent="0.2">
      <c r="B53" s="1198" t="s">
        <v>19</v>
      </c>
      <c r="C53" s="1199"/>
      <c r="D53" s="110"/>
      <c r="E53" s="1200" t="s">
        <v>44</v>
      </c>
      <c r="F53" s="1200"/>
      <c r="G53" s="1200"/>
      <c r="H53" s="1201"/>
      <c r="I53" s="361">
        <v>8390</v>
      </c>
      <c r="J53" s="362">
        <v>7773</v>
      </c>
      <c r="K53" s="362">
        <v>7128</v>
      </c>
      <c r="L53" s="362">
        <v>7674</v>
      </c>
      <c r="M53" s="363">
        <v>7396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Ig2+70H/En4+5g5RFDFku7lp5jcp9aBFChkDZauTLGnJBdOItHqxEyQf205TKSdyw6RN5S8m5xLIJwCax4x1w==" saltValue="sruaS5aa1IhHmNR4DnXm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0" t="s">
        <v>46</v>
      </c>
      <c r="D55" s="1210"/>
      <c r="E55" s="1211"/>
      <c r="F55" s="122">
        <v>845</v>
      </c>
      <c r="G55" s="122">
        <v>845</v>
      </c>
      <c r="H55" s="123">
        <v>661</v>
      </c>
    </row>
    <row r="56" spans="2:8" ht="52.5" customHeight="1" x14ac:dyDescent="0.15">
      <c r="B56" s="124"/>
      <c r="C56" s="1212" t="s">
        <v>47</v>
      </c>
      <c r="D56" s="1212"/>
      <c r="E56" s="1213"/>
      <c r="F56" s="125">
        <v>650</v>
      </c>
      <c r="G56" s="125">
        <v>873</v>
      </c>
      <c r="H56" s="126">
        <v>341</v>
      </c>
    </row>
    <row r="57" spans="2:8" ht="53.25" customHeight="1" x14ac:dyDescent="0.15">
      <c r="B57" s="124"/>
      <c r="C57" s="1214" t="s">
        <v>48</v>
      </c>
      <c r="D57" s="1214"/>
      <c r="E57" s="1215"/>
      <c r="F57" s="127">
        <v>1944</v>
      </c>
      <c r="G57" s="127">
        <v>1763</v>
      </c>
      <c r="H57" s="128">
        <v>1945</v>
      </c>
    </row>
    <row r="58" spans="2:8" ht="45.75" customHeight="1" x14ac:dyDescent="0.15">
      <c r="B58" s="129"/>
      <c r="C58" s="1202" t="s">
        <v>571</v>
      </c>
      <c r="D58" s="1203"/>
      <c r="E58" s="1204"/>
      <c r="F58" s="130">
        <v>901</v>
      </c>
      <c r="G58" s="130">
        <v>786</v>
      </c>
      <c r="H58" s="131">
        <v>851</v>
      </c>
    </row>
    <row r="59" spans="2:8" ht="45.75" customHeight="1" x14ac:dyDescent="0.15">
      <c r="B59" s="129"/>
      <c r="C59" s="1202" t="s">
        <v>572</v>
      </c>
      <c r="D59" s="1203"/>
      <c r="E59" s="1204"/>
      <c r="F59" s="130">
        <v>496</v>
      </c>
      <c r="G59" s="130">
        <v>449</v>
      </c>
      <c r="H59" s="131">
        <v>479</v>
      </c>
    </row>
    <row r="60" spans="2:8" ht="45.75" customHeight="1" x14ac:dyDescent="0.15">
      <c r="B60" s="129"/>
      <c r="C60" s="1202" t="s">
        <v>573</v>
      </c>
      <c r="D60" s="1203"/>
      <c r="E60" s="1204"/>
      <c r="F60" s="130">
        <v>213</v>
      </c>
      <c r="G60" s="130">
        <v>215</v>
      </c>
      <c r="H60" s="131">
        <v>201</v>
      </c>
    </row>
    <row r="61" spans="2:8" ht="45.75" customHeight="1" x14ac:dyDescent="0.15">
      <c r="B61" s="129"/>
      <c r="C61" s="1202" t="s">
        <v>574</v>
      </c>
      <c r="D61" s="1203"/>
      <c r="E61" s="1204"/>
      <c r="F61" s="130">
        <v>62</v>
      </c>
      <c r="G61" s="130">
        <v>58</v>
      </c>
      <c r="H61" s="131">
        <v>58</v>
      </c>
    </row>
    <row r="62" spans="2:8" ht="45.75" customHeight="1" thickBot="1" x14ac:dyDescent="0.2">
      <c r="B62" s="132"/>
      <c r="C62" s="1205" t="s">
        <v>575</v>
      </c>
      <c r="D62" s="1206"/>
      <c r="E62" s="1207"/>
      <c r="F62" s="133">
        <v>57</v>
      </c>
      <c r="G62" s="133">
        <v>55</v>
      </c>
      <c r="H62" s="134">
        <v>55</v>
      </c>
    </row>
    <row r="63" spans="2:8" ht="52.5" customHeight="1" thickBot="1" x14ac:dyDescent="0.2">
      <c r="B63" s="135"/>
      <c r="C63" s="1208" t="s">
        <v>49</v>
      </c>
      <c r="D63" s="1208"/>
      <c r="E63" s="1209"/>
      <c r="F63" s="136">
        <v>3439</v>
      </c>
      <c r="G63" s="136">
        <v>3481</v>
      </c>
      <c r="H63" s="137">
        <v>2947</v>
      </c>
    </row>
    <row r="64" spans="2:8" x14ac:dyDescent="0.15"/>
  </sheetData>
  <sheetProtection algorithmName="SHA-512" hashValue="7TlBcqelSI9MlhwD15edC2g+D/Apo8vBMjw+Um4s6Jn3keS267VTjKcZoOIS/TYiFteE6LwcwI9sVmaA1/wmxg==" saltValue="/E39wtlUGG7gLgVaLjxV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164870</v>
      </c>
      <c r="E3" s="156"/>
      <c r="F3" s="157">
        <v>118252</v>
      </c>
      <c r="G3" s="158"/>
      <c r="H3" s="159"/>
    </row>
    <row r="4" spans="1:8" x14ac:dyDescent="0.15">
      <c r="A4" s="160"/>
      <c r="B4" s="161"/>
      <c r="C4" s="162"/>
      <c r="D4" s="163">
        <v>73025</v>
      </c>
      <c r="E4" s="164"/>
      <c r="F4" s="165">
        <v>49994</v>
      </c>
      <c r="G4" s="166"/>
      <c r="H4" s="167"/>
    </row>
    <row r="5" spans="1:8" x14ac:dyDescent="0.15">
      <c r="A5" s="148" t="s">
        <v>527</v>
      </c>
      <c r="B5" s="153"/>
      <c r="C5" s="154"/>
      <c r="D5" s="155">
        <v>137008</v>
      </c>
      <c r="E5" s="156"/>
      <c r="F5" s="157">
        <v>120302</v>
      </c>
      <c r="G5" s="158"/>
      <c r="H5" s="159"/>
    </row>
    <row r="6" spans="1:8" x14ac:dyDescent="0.15">
      <c r="A6" s="160"/>
      <c r="B6" s="161"/>
      <c r="C6" s="162"/>
      <c r="D6" s="163">
        <v>86565</v>
      </c>
      <c r="E6" s="164"/>
      <c r="F6" s="165">
        <v>59328</v>
      </c>
      <c r="G6" s="166"/>
      <c r="H6" s="167"/>
    </row>
    <row r="7" spans="1:8" x14ac:dyDescent="0.15">
      <c r="A7" s="148" t="s">
        <v>528</v>
      </c>
      <c r="B7" s="153"/>
      <c r="C7" s="154"/>
      <c r="D7" s="155">
        <v>131407</v>
      </c>
      <c r="E7" s="156"/>
      <c r="F7" s="157">
        <v>85942</v>
      </c>
      <c r="G7" s="158"/>
      <c r="H7" s="159"/>
    </row>
    <row r="8" spans="1:8" x14ac:dyDescent="0.15">
      <c r="A8" s="160"/>
      <c r="B8" s="161"/>
      <c r="C8" s="162"/>
      <c r="D8" s="163">
        <v>78288</v>
      </c>
      <c r="E8" s="164"/>
      <c r="F8" s="165">
        <v>48630</v>
      </c>
      <c r="G8" s="166"/>
      <c r="H8" s="167"/>
    </row>
    <row r="9" spans="1:8" x14ac:dyDescent="0.15">
      <c r="A9" s="148" t="s">
        <v>529</v>
      </c>
      <c r="B9" s="153"/>
      <c r="C9" s="154"/>
      <c r="D9" s="155">
        <v>154553</v>
      </c>
      <c r="E9" s="156"/>
      <c r="F9" s="157">
        <v>95007</v>
      </c>
      <c r="G9" s="158"/>
      <c r="H9" s="159"/>
    </row>
    <row r="10" spans="1:8" x14ac:dyDescent="0.15">
      <c r="A10" s="160"/>
      <c r="B10" s="161"/>
      <c r="C10" s="162"/>
      <c r="D10" s="163">
        <v>82726</v>
      </c>
      <c r="E10" s="164"/>
      <c r="F10" s="165">
        <v>48509</v>
      </c>
      <c r="G10" s="166"/>
      <c r="H10" s="167"/>
    </row>
    <row r="11" spans="1:8" x14ac:dyDescent="0.15">
      <c r="A11" s="148" t="s">
        <v>530</v>
      </c>
      <c r="B11" s="153"/>
      <c r="C11" s="154"/>
      <c r="D11" s="155">
        <v>205748</v>
      </c>
      <c r="E11" s="156"/>
      <c r="F11" s="157">
        <v>98176</v>
      </c>
      <c r="G11" s="158"/>
      <c r="H11" s="159"/>
    </row>
    <row r="12" spans="1:8" x14ac:dyDescent="0.15">
      <c r="A12" s="160"/>
      <c r="B12" s="161"/>
      <c r="C12" s="168"/>
      <c r="D12" s="163">
        <v>133161</v>
      </c>
      <c r="E12" s="164"/>
      <c r="F12" s="165">
        <v>58489</v>
      </c>
      <c r="G12" s="166"/>
      <c r="H12" s="167"/>
    </row>
    <row r="13" spans="1:8" x14ac:dyDescent="0.15">
      <c r="A13" s="148"/>
      <c r="B13" s="153"/>
      <c r="C13" s="169"/>
      <c r="D13" s="170">
        <v>158717</v>
      </c>
      <c r="E13" s="171"/>
      <c r="F13" s="172">
        <v>103536</v>
      </c>
      <c r="G13" s="173"/>
      <c r="H13" s="159"/>
    </row>
    <row r="14" spans="1:8" x14ac:dyDescent="0.15">
      <c r="A14" s="160"/>
      <c r="B14" s="161"/>
      <c r="C14" s="162"/>
      <c r="D14" s="163">
        <v>90753</v>
      </c>
      <c r="E14" s="164"/>
      <c r="F14" s="165">
        <v>52990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1.9</v>
      </c>
      <c r="C19" s="174">
        <f>ROUND(VALUE(SUBSTITUTE(実質収支比率等に係る経年分析!G$48,"▲","-")),2)</f>
        <v>1.99</v>
      </c>
      <c r="D19" s="174">
        <f>ROUND(VALUE(SUBSTITUTE(実質収支比率等に係る経年分析!H$48,"▲","-")),2)</f>
        <v>1.56</v>
      </c>
      <c r="E19" s="174">
        <f>ROUND(VALUE(SUBSTITUTE(実質収支比率等に係る経年分析!I$48,"▲","-")),2)</f>
        <v>1.97</v>
      </c>
      <c r="F19" s="174">
        <f>ROUND(VALUE(SUBSTITUTE(実質収支比率等に係る経年分析!J$48,"▲","-")),2)</f>
        <v>4.2699999999999996</v>
      </c>
    </row>
    <row r="20" spans="1:11" x14ac:dyDescent="0.15">
      <c r="A20" s="174" t="s">
        <v>53</v>
      </c>
      <c r="B20" s="174">
        <f>ROUND(VALUE(SUBSTITUTE(実質収支比率等に係る経年分析!F$47,"▲","-")),2)</f>
        <v>10.3</v>
      </c>
      <c r="C20" s="174">
        <f>ROUND(VALUE(SUBSTITUTE(実質収支比率等に係る経年分析!G$47,"▲","-")),2)</f>
        <v>10.49</v>
      </c>
      <c r="D20" s="174">
        <f>ROUND(VALUE(SUBSTITUTE(実質収支比率等に係る経年分析!H$47,"▲","-")),2)</f>
        <v>10.86</v>
      </c>
      <c r="E20" s="174">
        <f>ROUND(VALUE(SUBSTITUTE(実質収支比率等に係る経年分析!I$47,"▲","-")),2)</f>
        <v>11.19</v>
      </c>
      <c r="F20" s="174">
        <f>ROUND(VALUE(SUBSTITUTE(実質収支比率等に係る経年分析!J$47,"▲","-")),2)</f>
        <v>8.8000000000000007</v>
      </c>
    </row>
    <row r="21" spans="1:11" x14ac:dyDescent="0.15">
      <c r="A21" s="174" t="s">
        <v>54</v>
      </c>
      <c r="B21" s="174">
        <f>IF(ISNUMBER(VALUE(SUBSTITUTE(実質収支比率等に係る経年分析!F$49,"▲","-"))),ROUND(VALUE(SUBSTITUTE(実質収支比率等に係る経年分析!F$49,"▲","-")),2),NA())</f>
        <v>3.99</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4.75</v>
      </c>
      <c r="F21" s="174">
        <f>IF(ISNUMBER(VALUE(SUBSTITUTE(実質収支比率等に係る経年分析!J$49,"▲","-"))),ROUND(VALUE(SUBSTITUTE(実質収支比率等に係る経年分析!J$49,"▲","-")),2),NA())</f>
        <v>13.04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合併処理浄化槽事業特別会計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奥出雲病院事業特別会計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2.3199999999999998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2694</v>
      </c>
      <c r="E42" s="176"/>
      <c r="F42" s="176"/>
      <c r="G42" s="176">
        <f>'実質公債費比率（分子）の構造'!L$52</f>
        <v>2464</v>
      </c>
      <c r="H42" s="176"/>
      <c r="I42" s="176"/>
      <c r="J42" s="176">
        <f>'実質公債費比率（分子）の構造'!M$52</f>
        <v>2395</v>
      </c>
      <c r="K42" s="176"/>
      <c r="L42" s="176"/>
      <c r="M42" s="176">
        <f>'実質公債費比率（分子）の構造'!N$52</f>
        <v>2345</v>
      </c>
      <c r="N42" s="176"/>
      <c r="O42" s="176"/>
      <c r="P42" s="176">
        <f>'実質公債費比率（分子）の構造'!O$52</f>
        <v>2269</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3</v>
      </c>
      <c r="O43" s="176"/>
      <c r="P43" s="176"/>
    </row>
    <row r="44" spans="1:16" x14ac:dyDescent="0.15">
      <c r="A44" s="176" t="s">
        <v>62</v>
      </c>
      <c r="B44" s="176">
        <f>'実質公債費比率（分子）の構造'!K$50</f>
        <v>21</v>
      </c>
      <c r="C44" s="176"/>
      <c r="D44" s="176"/>
      <c r="E44" s="176">
        <f>'実質公債費比率（分子）の構造'!L$50</f>
        <v>16</v>
      </c>
      <c r="F44" s="176"/>
      <c r="G44" s="176"/>
      <c r="H44" s="176">
        <f>'実質公債費比率（分子）の構造'!M$50</f>
        <v>17</v>
      </c>
      <c r="I44" s="176"/>
      <c r="J44" s="176"/>
      <c r="K44" s="176">
        <f>'実質公債費比率（分子）の構造'!N$50</f>
        <v>17</v>
      </c>
      <c r="L44" s="176"/>
      <c r="M44" s="176"/>
      <c r="N44" s="176">
        <f>'実質公債費比率（分子）の構造'!O$50</f>
        <v>17</v>
      </c>
      <c r="O44" s="176"/>
      <c r="P44" s="176"/>
    </row>
    <row r="45" spans="1:16" x14ac:dyDescent="0.15">
      <c r="A45" s="176" t="s">
        <v>63</v>
      </c>
      <c r="B45" s="176">
        <f>'実質公債費比率（分子）の構造'!K$49</f>
        <v>26</v>
      </c>
      <c r="C45" s="176"/>
      <c r="D45" s="176"/>
      <c r="E45" s="176">
        <f>'実質公債費比率（分子）の構造'!L$49</f>
        <v>22</v>
      </c>
      <c r="F45" s="176"/>
      <c r="G45" s="176"/>
      <c r="H45" s="176">
        <f>'実質公債費比率（分子）の構造'!M$49</f>
        <v>23</v>
      </c>
      <c r="I45" s="176"/>
      <c r="J45" s="176"/>
      <c r="K45" s="176">
        <f>'実質公債費比率（分子）の構造'!N$49</f>
        <v>26</v>
      </c>
      <c r="L45" s="176"/>
      <c r="M45" s="176"/>
      <c r="N45" s="176">
        <f>'実質公債費比率（分子）の構造'!O$49</f>
        <v>23</v>
      </c>
      <c r="O45" s="176"/>
      <c r="P45" s="176"/>
    </row>
    <row r="46" spans="1:16" x14ac:dyDescent="0.15">
      <c r="A46" s="176" t="s">
        <v>64</v>
      </c>
      <c r="B46" s="176">
        <f>'実質公債費比率（分子）の構造'!K$48</f>
        <v>1020</v>
      </c>
      <c r="C46" s="176"/>
      <c r="D46" s="176"/>
      <c r="E46" s="176">
        <f>'実質公債費比率（分子）の構造'!L$48</f>
        <v>1005</v>
      </c>
      <c r="F46" s="176"/>
      <c r="G46" s="176"/>
      <c r="H46" s="176">
        <f>'実質公債費比率（分子）の構造'!M$48</f>
        <v>1059</v>
      </c>
      <c r="I46" s="176"/>
      <c r="J46" s="176"/>
      <c r="K46" s="176">
        <f>'実質公債費比率（分子）の構造'!N$48</f>
        <v>1034</v>
      </c>
      <c r="L46" s="176"/>
      <c r="M46" s="176"/>
      <c r="N46" s="176">
        <f>'実質公債費比率（分子）の構造'!O$48</f>
        <v>999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2258</v>
      </c>
      <c r="C49" s="176"/>
      <c r="D49" s="176"/>
      <c r="E49" s="176">
        <f>'実質公債費比率（分子）の構造'!L$45</f>
        <v>2177</v>
      </c>
      <c r="F49" s="176"/>
      <c r="G49" s="176"/>
      <c r="H49" s="176">
        <f>'実質公債費比率（分子）の構造'!M$45</f>
        <v>2239</v>
      </c>
      <c r="I49" s="176"/>
      <c r="J49" s="176"/>
      <c r="K49" s="176">
        <f>'実質公債費比率（分子）の構造'!N$45</f>
        <v>2097</v>
      </c>
      <c r="L49" s="176"/>
      <c r="M49" s="176"/>
      <c r="N49" s="176">
        <f>'実質公債費比率（分子）の構造'!O$45</f>
        <v>1953</v>
      </c>
      <c r="O49" s="176"/>
      <c r="P49" s="176"/>
    </row>
    <row r="50" spans="1:16" x14ac:dyDescent="0.15">
      <c r="A50" s="176" t="s">
        <v>67</v>
      </c>
      <c r="B50" s="176" t="e">
        <f>NA()</f>
        <v>#N/A</v>
      </c>
      <c r="C50" s="176">
        <f>IF(ISNUMBER('実質公債費比率（分子）の構造'!K$53),'実質公債費比率（分子）の構造'!K$53,NA())</f>
        <v>631</v>
      </c>
      <c r="D50" s="176" t="e">
        <f>NA()</f>
        <v>#N/A</v>
      </c>
      <c r="E50" s="176" t="e">
        <f>NA()</f>
        <v>#N/A</v>
      </c>
      <c r="F50" s="176">
        <f>IF(ISNUMBER('実質公債費比率（分子）の構造'!L$53),'実質公債費比率（分子）の構造'!L$53,NA())</f>
        <v>757</v>
      </c>
      <c r="G50" s="176" t="e">
        <f>NA()</f>
        <v>#N/A</v>
      </c>
      <c r="H50" s="176" t="e">
        <f>NA()</f>
        <v>#N/A</v>
      </c>
      <c r="I50" s="176">
        <f>IF(ISNUMBER('実質公債費比率（分子）の構造'!M$53),'実質公債費比率（分子）の構造'!M$53,NA())</f>
        <v>944</v>
      </c>
      <c r="J50" s="176" t="e">
        <f>NA()</f>
        <v>#N/A</v>
      </c>
      <c r="K50" s="176" t="e">
        <f>NA()</f>
        <v>#N/A</v>
      </c>
      <c r="L50" s="176">
        <f>IF(ISNUMBER('実質公債費比率（分子）の構造'!N$53),'実質公債費比率（分子）の構造'!N$53,NA())</f>
        <v>830</v>
      </c>
      <c r="M50" s="176" t="e">
        <f>NA()</f>
        <v>#N/A</v>
      </c>
      <c r="N50" s="176" t="e">
        <f>NA()</f>
        <v>#N/A</v>
      </c>
      <c r="O50" s="176">
        <f>IF(ISNUMBER('実質公債費比率（分子）の構造'!O$53),'実質公債費比率（分子）の構造'!O$53,NA())</f>
        <v>726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20956</v>
      </c>
      <c r="E56" s="175"/>
      <c r="F56" s="175"/>
      <c r="G56" s="175">
        <f>'将来負担比率（分子）の構造'!J$52</f>
        <v>19775</v>
      </c>
      <c r="H56" s="175"/>
      <c r="I56" s="175"/>
      <c r="J56" s="175">
        <f>'将来負担比率（分子）の構造'!K$52</f>
        <v>18750</v>
      </c>
      <c r="K56" s="175"/>
      <c r="L56" s="175"/>
      <c r="M56" s="175">
        <f>'将来負担比率（分子）の構造'!L$52</f>
        <v>17076</v>
      </c>
      <c r="N56" s="175"/>
      <c r="O56" s="175"/>
      <c r="P56" s="175">
        <f>'将来負担比率（分子）の構造'!M$52</f>
        <v>16213</v>
      </c>
    </row>
    <row r="57" spans="1:16" x14ac:dyDescent="0.15">
      <c r="A57" s="175" t="s">
        <v>42</v>
      </c>
      <c r="B57" s="175"/>
      <c r="C57" s="175"/>
      <c r="D57" s="175">
        <f>'将来負担比率（分子）の構造'!I$51</f>
        <v>624</v>
      </c>
      <c r="E57" s="175"/>
      <c r="F57" s="175"/>
      <c r="G57" s="175">
        <f>'将来負担比率（分子）の構造'!J$51</f>
        <v>606</v>
      </c>
      <c r="H57" s="175"/>
      <c r="I57" s="175"/>
      <c r="J57" s="175">
        <f>'将来負担比率（分子）の構造'!K$51</f>
        <v>626</v>
      </c>
      <c r="K57" s="175"/>
      <c r="L57" s="175"/>
      <c r="M57" s="175">
        <f>'将来負担比率（分子）の構造'!L$51</f>
        <v>642</v>
      </c>
      <c r="N57" s="175"/>
      <c r="O57" s="175"/>
      <c r="P57" s="175">
        <f>'将来負担比率（分子）の構造'!M$51</f>
        <v>615</v>
      </c>
    </row>
    <row r="58" spans="1:16" x14ac:dyDescent="0.15">
      <c r="A58" s="175" t="s">
        <v>41</v>
      </c>
      <c r="B58" s="175"/>
      <c r="C58" s="175"/>
      <c r="D58" s="175">
        <f>'将来負担比率（分子）の構造'!I$50</f>
        <v>3091</v>
      </c>
      <c r="E58" s="175"/>
      <c r="F58" s="175"/>
      <c r="G58" s="175">
        <f>'将来負担比率（分子）の構造'!J$50</f>
        <v>3204</v>
      </c>
      <c r="H58" s="175"/>
      <c r="I58" s="175"/>
      <c r="J58" s="175">
        <f>'将来負担比率（分子）の構造'!K$50</f>
        <v>3143</v>
      </c>
      <c r="K58" s="175"/>
      <c r="L58" s="175"/>
      <c r="M58" s="175">
        <f>'将来負担比率（分子）の構造'!L$50</f>
        <v>3198</v>
      </c>
      <c r="N58" s="175"/>
      <c r="O58" s="175"/>
      <c r="P58" s="175">
        <f>'将来負担比率（分子）の構造'!M$50</f>
        <v>2519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328</v>
      </c>
      <c r="C61" s="175"/>
      <c r="D61" s="175"/>
      <c r="E61" s="175">
        <f>'将来負担比率（分子）の構造'!J$46</f>
        <v>374</v>
      </c>
      <c r="F61" s="175"/>
      <c r="G61" s="175"/>
      <c r="H61" s="175">
        <f>'将来負担比率（分子）の構造'!K$46</f>
        <v>541</v>
      </c>
      <c r="I61" s="175"/>
      <c r="J61" s="175"/>
      <c r="K61" s="175">
        <f>'将来負担比率（分子）の構造'!L$46</f>
        <v>1063</v>
      </c>
      <c r="L61" s="175"/>
      <c r="M61" s="175"/>
      <c r="N61" s="175">
        <f>'将来負担比率（分子）の構造'!M$46</f>
        <v>87</v>
      </c>
      <c r="O61" s="175"/>
      <c r="P61" s="175"/>
    </row>
    <row r="62" spans="1:16" x14ac:dyDescent="0.15">
      <c r="A62" s="175" t="s">
        <v>35</v>
      </c>
      <c r="B62" s="175">
        <f>'将来負担比率（分子）の構造'!I$45</f>
        <v>897</v>
      </c>
      <c r="C62" s="175"/>
      <c r="D62" s="175"/>
      <c r="E62" s="175">
        <f>'将来負担比率（分子）の構造'!J$45</f>
        <v>885</v>
      </c>
      <c r="F62" s="175"/>
      <c r="G62" s="175"/>
      <c r="H62" s="175">
        <f>'将来負担比率（分子）の構造'!K$45</f>
        <v>815</v>
      </c>
      <c r="I62" s="175"/>
      <c r="J62" s="175"/>
      <c r="K62" s="175">
        <f>'将来負担比率（分子）の構造'!L$45</f>
        <v>810</v>
      </c>
      <c r="L62" s="175"/>
      <c r="M62" s="175"/>
      <c r="N62" s="175">
        <f>'将来負担比率（分子）の構造'!M$45</f>
        <v>843</v>
      </c>
      <c r="O62" s="175"/>
      <c r="P62" s="175"/>
    </row>
    <row r="63" spans="1:16" x14ac:dyDescent="0.15">
      <c r="A63" s="175" t="s">
        <v>34</v>
      </c>
      <c r="B63" s="175">
        <f>'将来負担比率（分子）の構造'!I$44</f>
        <v>176</v>
      </c>
      <c r="C63" s="175"/>
      <c r="D63" s="175"/>
      <c r="E63" s="175">
        <f>'将来負担比率（分子）の構造'!J$44</f>
        <v>161</v>
      </c>
      <c r="F63" s="175"/>
      <c r="G63" s="175"/>
      <c r="H63" s="175">
        <f>'将来負担比率（分子）の構造'!K$44</f>
        <v>141</v>
      </c>
      <c r="I63" s="175"/>
      <c r="J63" s="175"/>
      <c r="K63" s="175">
        <f>'将来負担比率（分子）の構造'!L$44</f>
        <v>123</v>
      </c>
      <c r="L63" s="175"/>
      <c r="M63" s="175"/>
      <c r="N63" s="175">
        <f>'将来負担比率（分子）の構造'!M$44</f>
        <v>122</v>
      </c>
      <c r="O63" s="175"/>
      <c r="P63" s="175"/>
    </row>
    <row r="64" spans="1:16" x14ac:dyDescent="0.15">
      <c r="A64" s="175" t="s">
        <v>33</v>
      </c>
      <c r="B64" s="175">
        <f>'将来負担比率（分子）の構造'!I$43</f>
        <v>11195</v>
      </c>
      <c r="C64" s="175"/>
      <c r="D64" s="175"/>
      <c r="E64" s="175">
        <f>'将来負担比率（分子）の構造'!J$43</f>
        <v>10417</v>
      </c>
      <c r="F64" s="175"/>
      <c r="G64" s="175"/>
      <c r="H64" s="175">
        <f>'将来負担比率（分子）の構造'!K$43</f>
        <v>9710</v>
      </c>
      <c r="I64" s="175"/>
      <c r="J64" s="175"/>
      <c r="K64" s="175">
        <f>'将来負担比率（分子）の構造'!L$43</f>
        <v>9112</v>
      </c>
      <c r="L64" s="175"/>
      <c r="M64" s="175"/>
      <c r="N64" s="175">
        <f>'将来負担比率（分子）の構造'!M$43</f>
        <v>8362</v>
      </c>
      <c r="O64" s="175"/>
      <c r="P64" s="175"/>
    </row>
    <row r="65" spans="1:16" x14ac:dyDescent="0.15">
      <c r="A65" s="175" t="s">
        <v>32</v>
      </c>
      <c r="B65" s="175">
        <f>'将来負担比率（分子）の構造'!I$42</f>
        <v>185</v>
      </c>
      <c r="C65" s="175"/>
      <c r="D65" s="175"/>
      <c r="E65" s="175">
        <f>'将来負担比率（分子）の構造'!J$42</f>
        <v>191</v>
      </c>
      <c r="F65" s="175"/>
      <c r="G65" s="175"/>
      <c r="H65" s="175">
        <f>'将来負担比率（分子）の構造'!K$42</f>
        <v>145</v>
      </c>
      <c r="I65" s="175"/>
      <c r="J65" s="175"/>
      <c r="K65" s="175">
        <f>'将来負担比率（分子）の構造'!L$42</f>
        <v>117</v>
      </c>
      <c r="L65" s="175"/>
      <c r="M65" s="175"/>
      <c r="N65" s="175">
        <f>'将来負担比率（分子）の構造'!M$42</f>
        <v>92</v>
      </c>
      <c r="O65" s="175"/>
      <c r="P65" s="175"/>
    </row>
    <row r="66" spans="1:16" x14ac:dyDescent="0.15">
      <c r="A66" s="175" t="s">
        <v>31</v>
      </c>
      <c r="B66" s="175">
        <f>'将来負担比率（分子）の構造'!I$41</f>
        <v>20281</v>
      </c>
      <c r="C66" s="175"/>
      <c r="D66" s="175"/>
      <c r="E66" s="175">
        <f>'将来負担比率（分子）の構造'!J$41</f>
        <v>19330</v>
      </c>
      <c r="F66" s="175"/>
      <c r="G66" s="175"/>
      <c r="H66" s="175">
        <f>'将来負担比率（分子）の構造'!K$41</f>
        <v>18294</v>
      </c>
      <c r="I66" s="175"/>
      <c r="J66" s="175"/>
      <c r="K66" s="175">
        <f>'将来負担比率（分子）の構造'!L$41</f>
        <v>17364</v>
      </c>
      <c r="L66" s="175"/>
      <c r="M66" s="175"/>
      <c r="N66" s="175">
        <f>'将来負担比率（分子）の構造'!M$41</f>
        <v>17238</v>
      </c>
      <c r="O66" s="175"/>
      <c r="P66" s="175"/>
    </row>
    <row r="67" spans="1:16" x14ac:dyDescent="0.15">
      <c r="A67" s="175" t="s">
        <v>71</v>
      </c>
      <c r="B67" s="175" t="e">
        <f>NA()</f>
        <v>#N/A</v>
      </c>
      <c r="C67" s="175">
        <f>IF(ISNUMBER('将来負担比率（分子）の構造'!I$53), IF('将来負担比率（分子）の構造'!I$53 &lt; 0, 0, '将来負担比率（分子）の構造'!I$53), NA())</f>
        <v>8390</v>
      </c>
      <c r="D67" s="175" t="e">
        <f>NA()</f>
        <v>#N/A</v>
      </c>
      <c r="E67" s="175" t="e">
        <f>NA()</f>
        <v>#N/A</v>
      </c>
      <c r="F67" s="175">
        <f>IF(ISNUMBER('将来負担比率（分子）の構造'!J$53), IF('将来負担比率（分子）の構造'!J$53 &lt; 0, 0, '将来負担比率（分子）の構造'!J$53), NA())</f>
        <v>7773</v>
      </c>
      <c r="G67" s="175" t="e">
        <f>NA()</f>
        <v>#N/A</v>
      </c>
      <c r="H67" s="175" t="e">
        <f>NA()</f>
        <v>#N/A</v>
      </c>
      <c r="I67" s="175">
        <f>IF(ISNUMBER('将来負担比率（分子）の構造'!K$53), IF('将来負担比率（分子）の構造'!K$53 &lt; 0, 0, '将来負担比率（分子）の構造'!K$53), NA())</f>
        <v>7128</v>
      </c>
      <c r="J67" s="175" t="e">
        <f>NA()</f>
        <v>#N/A</v>
      </c>
      <c r="K67" s="175" t="e">
        <f>NA()</f>
        <v>#N/A</v>
      </c>
      <c r="L67" s="175">
        <f>IF(ISNUMBER('将来負担比率（分子）の構造'!L$53), IF('将来負担比率（分子）の構造'!L$53 &lt; 0, 0, '将来負担比率（分子）の構造'!L$53), NA())</f>
        <v>7674</v>
      </c>
      <c r="M67" s="175" t="e">
        <f>NA()</f>
        <v>#N/A</v>
      </c>
      <c r="N67" s="175" t="e">
        <f>NA()</f>
        <v>#N/A</v>
      </c>
      <c r="O67" s="175">
        <f>IF(ISNUMBER('将来負担比率（分子）の構造'!M$53), IF('将来負担比率（分子）の構造'!M$53 &lt; 0, 0, '将来負担比率（分子）の構造'!M$53), NA())</f>
        <v>7396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845</v>
      </c>
      <c r="C72" s="179">
        <f>基金残高に係る経年分析!G55</f>
        <v>845</v>
      </c>
      <c r="D72" s="179">
        <f>基金残高に係る経年分析!H55</f>
        <v>661</v>
      </c>
    </row>
    <row r="73" spans="1:16" x14ac:dyDescent="0.15">
      <c r="A73" s="178" t="s">
        <v>74</v>
      </c>
      <c r="B73" s="179">
        <f>基金残高に係る経年分析!F56</f>
        <v>650</v>
      </c>
      <c r="C73" s="179">
        <f>基金残高に係る経年分析!G56</f>
        <v>873</v>
      </c>
      <c r="D73" s="179">
        <f>基金残高に係る経年分析!H56</f>
        <v>341</v>
      </c>
    </row>
    <row r="74" spans="1:16" x14ac:dyDescent="0.15">
      <c r="A74" s="178" t="s">
        <v>75</v>
      </c>
      <c r="B74" s="179">
        <f>基金残高に係る経年分析!F57</f>
        <v>1944</v>
      </c>
      <c r="C74" s="179">
        <f>基金残高に係る経年分析!G57</f>
        <v>1763</v>
      </c>
      <c r="D74" s="179">
        <f>基金残高に係る経年分析!H57</f>
        <v>1945</v>
      </c>
    </row>
  </sheetData>
  <sheetProtection algorithmName="SHA-512" hashValue="FjDfi9KWFWyMe8s3A+la+ipZR8eSJgAklpYSMD1kZszTvMnkLbgqimjn/IlqqMQWdtS9Pe+K2vlOq9u74FtiUQ==" saltValue="s++H9e4hav6Hs2dAdiSa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宮本 直子</cp:lastModifiedBy>
  <cp:lastPrinted>2025-03-13T09:06:39Z</cp:lastPrinted>
  <dcterms:created xsi:type="dcterms:W3CDTF">2025-02-19T04:05:02Z</dcterms:created>
  <dcterms:modified xsi:type="dcterms:W3CDTF">2025-03-13T09:07:07Z</dcterms:modified>
  <cp:category/>
</cp:coreProperties>
</file>