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02_商工\39_地域商業重点支援事業\01_要綱\"/>
    </mc:Choice>
  </mc:AlternateContent>
  <bookViews>
    <workbookView xWindow="0" yWindow="0" windowWidth="20490" windowHeight="7770" activeTab="1"/>
  </bookViews>
  <sheets>
    <sheet name="経費明細書" sheetId="5" r:id="rId1"/>
    <sheet name="経費明細書 (記入例)" sheetId="7" r:id="rId2"/>
    <sheet name="添付書類(証憑書類)の整理" sheetId="8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7" l="1"/>
  <c r="D32" i="7" l="1"/>
  <c r="C32" i="7"/>
  <c r="D31" i="7"/>
  <c r="C31" i="7"/>
  <c r="D30" i="7"/>
  <c r="C30" i="7"/>
  <c r="D29" i="7"/>
  <c r="C29" i="7"/>
  <c r="D28" i="7"/>
  <c r="C28" i="7"/>
  <c r="D27" i="7"/>
  <c r="C27" i="7"/>
  <c r="D26" i="7"/>
  <c r="C26" i="7"/>
  <c r="C25" i="7"/>
  <c r="D25" i="7" s="1"/>
  <c r="C24" i="7"/>
  <c r="D24" i="7" s="1"/>
  <c r="J18" i="7"/>
  <c r="J20" i="7" s="1"/>
  <c r="I18" i="7"/>
  <c r="F18" i="7"/>
  <c r="J17" i="7"/>
  <c r="G17" i="7"/>
  <c r="J16" i="7"/>
  <c r="G16" i="7"/>
  <c r="J15" i="7"/>
  <c r="G15" i="7"/>
  <c r="J14" i="7"/>
  <c r="G14" i="7"/>
  <c r="J13" i="7"/>
  <c r="G13" i="7"/>
  <c r="J12" i="7"/>
  <c r="G12" i="7"/>
  <c r="J11" i="7"/>
  <c r="G11" i="7"/>
  <c r="J10" i="7"/>
  <c r="G10" i="7"/>
  <c r="J9" i="7"/>
  <c r="G9" i="7"/>
  <c r="J8" i="7"/>
  <c r="G8" i="7"/>
  <c r="G18" i="7" s="1"/>
  <c r="E4" i="7"/>
  <c r="G20" i="5"/>
  <c r="G20" i="7" l="1"/>
  <c r="C33" i="7"/>
  <c r="D33" i="7" s="1"/>
  <c r="D23" i="7"/>
  <c r="G11" i="5"/>
  <c r="G12" i="5"/>
  <c r="G10" i="5"/>
  <c r="I18" i="5"/>
  <c r="J17" i="5"/>
  <c r="J16" i="5"/>
  <c r="J15" i="5"/>
  <c r="J14" i="5"/>
  <c r="J13" i="5"/>
  <c r="J12" i="5"/>
  <c r="J11" i="5"/>
  <c r="J10" i="5"/>
  <c r="J9" i="5"/>
  <c r="J8" i="5"/>
  <c r="G17" i="5"/>
  <c r="G16" i="5"/>
  <c r="G15" i="5"/>
  <c r="G14" i="5"/>
  <c r="G13" i="5"/>
  <c r="G9" i="5"/>
  <c r="G8" i="5"/>
  <c r="F18" i="5"/>
  <c r="E4" i="5"/>
  <c r="J18" i="5" l="1"/>
  <c r="J20" i="5" s="1"/>
  <c r="G18" i="5"/>
  <c r="D27" i="5"/>
  <c r="D28" i="5"/>
  <c r="D29" i="5"/>
  <c r="D30" i="5"/>
  <c r="D31" i="5"/>
  <c r="D32" i="5"/>
  <c r="C27" i="5"/>
  <c r="C28" i="5"/>
  <c r="C29" i="5"/>
  <c r="C30" i="5"/>
  <c r="C31" i="5"/>
  <c r="C32" i="5"/>
  <c r="C23" i="5"/>
  <c r="C24" i="5"/>
  <c r="D24" i="5" s="1"/>
  <c r="C25" i="5"/>
  <c r="D25" i="5" s="1"/>
  <c r="C26" i="5"/>
  <c r="D26" i="5" s="1"/>
  <c r="C33" i="5" l="1"/>
  <c r="D33" i="5" s="1"/>
  <c r="D23" i="5"/>
</calcChain>
</file>

<file path=xl/sharedStrings.xml><?xml version="1.0" encoding="utf-8"?>
<sst xmlns="http://schemas.openxmlformats.org/spreadsheetml/2006/main" count="77" uniqueCount="48">
  <si>
    <t>数量</t>
    <rPh sb="0" eb="2">
      <t>スウリョウ</t>
    </rPh>
    <phoneticPr fontId="2"/>
  </si>
  <si>
    <t>合計</t>
    <rPh sb="0" eb="2">
      <t>ゴウケイ</t>
    </rPh>
    <phoneticPr fontId="2"/>
  </si>
  <si>
    <t>目的・用途（具体的に）</t>
    <rPh sb="0" eb="2">
      <t>モクテキ</t>
    </rPh>
    <rPh sb="3" eb="5">
      <t>ヨウト</t>
    </rPh>
    <rPh sb="6" eb="9">
      <t>グタイテキ</t>
    </rPh>
    <phoneticPr fontId="2"/>
  </si>
  <si>
    <t>NO</t>
  </si>
  <si>
    <t>見積額(税抜)</t>
    <rPh sb="0" eb="2">
      <t>ミツモリ</t>
    </rPh>
    <rPh sb="2" eb="3">
      <t>ガク</t>
    </rPh>
    <rPh sb="4" eb="5">
      <t>ゼイ</t>
    </rPh>
    <rPh sb="5" eb="6">
      <t>ヌ</t>
    </rPh>
    <phoneticPr fontId="2"/>
  </si>
  <si>
    <t>見積額(税込)</t>
    <rPh sb="0" eb="2">
      <t>ミツモリ</t>
    </rPh>
    <rPh sb="2" eb="3">
      <t>ガク</t>
    </rPh>
    <rPh sb="4" eb="5">
      <t>ゼイ</t>
    </rPh>
    <rPh sb="5" eb="6">
      <t>コ</t>
    </rPh>
    <phoneticPr fontId="2"/>
  </si>
  <si>
    <t>契約単位</t>
    <rPh sb="0" eb="2">
      <t>ケイヤク</t>
    </rPh>
    <rPh sb="2" eb="4">
      <t>タンイ</t>
    </rPh>
    <phoneticPr fontId="2"/>
  </si>
  <si>
    <t>経費区分</t>
    <rPh sb="0" eb="2">
      <t>ケイヒ</t>
    </rPh>
    <rPh sb="2" eb="4">
      <t>クブン</t>
    </rPh>
    <phoneticPr fontId="2"/>
  </si>
  <si>
    <t>品名・項目</t>
    <rPh sb="0" eb="2">
      <t>ヒンメイ</t>
    </rPh>
    <rPh sb="3" eb="5">
      <t>コウモク</t>
    </rPh>
    <phoneticPr fontId="2"/>
  </si>
  <si>
    <t>契約金額(税込)</t>
    <rPh sb="0" eb="2">
      <t>ケイヤク</t>
    </rPh>
    <rPh sb="2" eb="4">
      <t>キンガク</t>
    </rPh>
    <rPh sb="5" eb="7">
      <t>ゼイコ</t>
    </rPh>
    <phoneticPr fontId="2"/>
  </si>
  <si>
    <t>必要書類</t>
    <rPh sb="0" eb="2">
      <t>ヒツヨウ</t>
    </rPh>
    <rPh sb="2" eb="4">
      <t>ショルイ</t>
    </rPh>
    <phoneticPr fontId="2"/>
  </si>
  <si>
    <t>印刷費</t>
    <rPh sb="0" eb="2">
      <t>インサツ</t>
    </rPh>
    <rPh sb="2" eb="3">
      <t>ヒ</t>
    </rPh>
    <phoneticPr fontId="2"/>
  </si>
  <si>
    <t>チラシ作成</t>
    <rPh sb="3" eb="5">
      <t>サクセイ</t>
    </rPh>
    <phoneticPr fontId="2"/>
  </si>
  <si>
    <t>広告費</t>
    <rPh sb="0" eb="3">
      <t>コウコクヒ</t>
    </rPh>
    <phoneticPr fontId="2"/>
  </si>
  <si>
    <t>チラシ折込料</t>
    <rPh sb="3" eb="5">
      <t>オリコミ</t>
    </rPh>
    <rPh sb="5" eb="6">
      <t>リョウ</t>
    </rPh>
    <phoneticPr fontId="2"/>
  </si>
  <si>
    <t>①</t>
  </si>
  <si>
    <t>②</t>
  </si>
  <si>
    <t>合　　　計</t>
    <rPh sb="0" eb="1">
      <t>ゴウ</t>
    </rPh>
    <rPh sb="4" eb="5">
      <t>ケイ</t>
    </rPh>
    <phoneticPr fontId="2"/>
  </si>
  <si>
    <t>単位：円</t>
    <rPh sb="0" eb="2">
      <t>タンイ</t>
    </rPh>
    <rPh sb="3" eb="4">
      <t>エン</t>
    </rPh>
    <phoneticPr fontId="2"/>
  </si>
  <si>
    <t>実績額(税込)</t>
    <rPh sb="0" eb="2">
      <t>ジッセキ</t>
    </rPh>
    <rPh sb="2" eb="3">
      <t>ガク</t>
    </rPh>
    <rPh sb="4" eb="5">
      <t>ゼイ</t>
    </rPh>
    <rPh sb="5" eb="6">
      <t>コ</t>
    </rPh>
    <phoneticPr fontId="2"/>
  </si>
  <si>
    <t>実績額(税抜)</t>
    <rPh sb="0" eb="2">
      <t>ジッセキ</t>
    </rPh>
    <rPh sb="2" eb="3">
      <t>ガク</t>
    </rPh>
    <rPh sb="4" eb="5">
      <t>ゼイ</t>
    </rPh>
    <rPh sb="5" eb="6">
      <t>ヌ</t>
    </rPh>
    <phoneticPr fontId="2"/>
  </si>
  <si>
    <t>補助金実績額</t>
    <rPh sb="0" eb="3">
      <t>ホジョキン</t>
    </rPh>
    <rPh sb="3" eb="6">
      <t>ジッセキガク</t>
    </rPh>
    <phoneticPr fontId="2"/>
  </si>
  <si>
    <t>補助申請額(税抜額×補助率で算出した額の1,000円未満切り捨て)</t>
    <rPh sb="0" eb="2">
      <t>ホジョ</t>
    </rPh>
    <rPh sb="2" eb="4">
      <t>シンセイ</t>
    </rPh>
    <rPh sb="4" eb="5">
      <t>ガク</t>
    </rPh>
    <rPh sb="6" eb="7">
      <t>ゼイ</t>
    </rPh>
    <rPh sb="7" eb="8">
      <t>ヌ</t>
    </rPh>
    <rPh sb="8" eb="9">
      <t>ガク</t>
    </rPh>
    <rPh sb="10" eb="13">
      <t>ホジョリツ</t>
    </rPh>
    <rPh sb="14" eb="16">
      <t>サンシュツ</t>
    </rPh>
    <rPh sb="18" eb="19">
      <t>ガク</t>
    </rPh>
    <rPh sb="25" eb="26">
      <t>エン</t>
    </rPh>
    <rPh sb="26" eb="28">
      <t>ミマン</t>
    </rPh>
    <rPh sb="28" eb="29">
      <t>キ</t>
    </rPh>
    <rPh sb="30" eb="31">
      <t>ス</t>
    </rPh>
    <phoneticPr fontId="2"/>
  </si>
  <si>
    <t>奥出雲町地域商業重点支援事業費補助金　経費明細書</t>
    <rPh sb="0" eb="4">
      <t>オクイズモチョウ</t>
    </rPh>
    <rPh sb="4" eb="6">
      <t>チイキ</t>
    </rPh>
    <rPh sb="6" eb="8">
      <t>ショウギョウ</t>
    </rPh>
    <rPh sb="8" eb="10">
      <t>ジュウテン</t>
    </rPh>
    <rPh sb="10" eb="12">
      <t>シエン</t>
    </rPh>
    <rPh sb="12" eb="14">
      <t>ジギョウ</t>
    </rPh>
    <rPh sb="14" eb="15">
      <t>ヒ</t>
    </rPh>
    <rPh sb="15" eb="18">
      <t>ホジョキン</t>
    </rPh>
    <rPh sb="19" eb="21">
      <t>ケイヒ</t>
    </rPh>
    <rPh sb="21" eb="24">
      <t>メイサイショ</t>
    </rPh>
    <phoneticPr fontId="2"/>
  </si>
  <si>
    <t>補助率</t>
    <rPh sb="0" eb="3">
      <t>ホジョリツ</t>
    </rPh>
    <phoneticPr fontId="2"/>
  </si>
  <si>
    <t>1/2</t>
    <phoneticPr fontId="2"/>
  </si>
  <si>
    <t>備品購入費</t>
    <rPh sb="0" eb="2">
      <t>ビヒン</t>
    </rPh>
    <rPh sb="2" eb="4">
      <t>コウニュウ</t>
    </rPh>
    <rPh sb="4" eb="5">
      <t>ヒ</t>
    </rPh>
    <phoneticPr fontId="2"/>
  </si>
  <si>
    <t>③</t>
  </si>
  <si>
    <t>○○のため</t>
    <phoneticPr fontId="2"/>
  </si>
  <si>
    <t>○○製造として</t>
    <rPh sb="2" eb="4">
      <t>セイゾウ</t>
    </rPh>
    <phoneticPr fontId="2"/>
  </si>
  <si>
    <t>○○機器</t>
    <rPh sb="2" eb="4">
      <t>キキ</t>
    </rPh>
    <phoneticPr fontId="2"/>
  </si>
  <si>
    <t>証憑書類の整理</t>
    <rPh sb="0" eb="2">
      <t>ショウヒョウ</t>
    </rPh>
    <rPh sb="2" eb="4">
      <t>ショルイ</t>
    </rPh>
    <rPh sb="5" eb="7">
      <t>セイリ</t>
    </rPh>
    <phoneticPr fontId="2"/>
  </si>
  <si>
    <t>１案件の金額(税込)</t>
    <rPh sb="1" eb="3">
      <t>アンケン</t>
    </rPh>
    <rPh sb="4" eb="6">
      <t>キンガク</t>
    </rPh>
    <rPh sb="7" eb="9">
      <t>ゼイコ</t>
    </rPh>
    <phoneticPr fontId="2"/>
  </si>
  <si>
    <t>5万円未満</t>
    <rPh sb="1" eb="3">
      <t>マンエン</t>
    </rPh>
    <rPh sb="3" eb="5">
      <t>ミマン</t>
    </rPh>
    <phoneticPr fontId="2"/>
  </si>
  <si>
    <t>5万円以上20万円未満</t>
    <rPh sb="1" eb="2">
      <t>マン</t>
    </rPh>
    <rPh sb="2" eb="3">
      <t>エン</t>
    </rPh>
    <rPh sb="3" eb="5">
      <t>イジョウ</t>
    </rPh>
    <rPh sb="7" eb="9">
      <t>マンエン</t>
    </rPh>
    <rPh sb="9" eb="11">
      <t>ミマン</t>
    </rPh>
    <phoneticPr fontId="2"/>
  </si>
  <si>
    <t>20万円以上</t>
    <rPh sb="2" eb="4">
      <t>マンエン</t>
    </rPh>
    <rPh sb="4" eb="6">
      <t>イジョウ</t>
    </rPh>
    <phoneticPr fontId="2"/>
  </si>
  <si>
    <t>申請時</t>
    <rPh sb="0" eb="3">
      <t>シンセイジ</t>
    </rPh>
    <phoneticPr fontId="2"/>
  </si>
  <si>
    <t>実績報告時</t>
    <rPh sb="0" eb="2">
      <t>ジッセキ</t>
    </rPh>
    <rPh sb="2" eb="4">
      <t>ホウコク</t>
    </rPh>
    <rPh sb="4" eb="5">
      <t>ジ</t>
    </rPh>
    <phoneticPr fontId="2"/>
  </si>
  <si>
    <t>領収書</t>
    <rPh sb="0" eb="3">
      <t>リョウシュウショ</t>
    </rPh>
    <phoneticPr fontId="2"/>
  </si>
  <si>
    <t>見積書１社以上</t>
    <rPh sb="0" eb="3">
      <t>ミツモリショ</t>
    </rPh>
    <rPh sb="4" eb="5">
      <t>シャ</t>
    </rPh>
    <rPh sb="5" eb="7">
      <t>イジョウ</t>
    </rPh>
    <phoneticPr fontId="2"/>
  </si>
  <si>
    <t>見積書２社以上</t>
    <rPh sb="0" eb="3">
      <t>ミツモリショ</t>
    </rPh>
    <rPh sb="4" eb="5">
      <t>シャ</t>
    </rPh>
    <rPh sb="5" eb="7">
      <t>イジョウ</t>
    </rPh>
    <phoneticPr fontId="2"/>
  </si>
  <si>
    <t>領収書</t>
    <rPh sb="0" eb="2">
      <t>リョウシュウ</t>
    </rPh>
    <rPh sb="2" eb="3">
      <t>ショ</t>
    </rPh>
    <phoneticPr fontId="2"/>
  </si>
  <si>
    <t>領収書、契約書</t>
    <rPh sb="0" eb="3">
      <t>リョウシュウショ</t>
    </rPh>
    <rPh sb="4" eb="7">
      <t>ケイヤクショ</t>
    </rPh>
    <phoneticPr fontId="2"/>
  </si>
  <si>
    <t>(※見積書)</t>
    <rPh sb="2" eb="5">
      <t>ミツモリショ</t>
    </rPh>
    <phoneticPr fontId="2"/>
  </si>
  <si>
    <t>※必須ではないが、可能な限り添付。</t>
    <rPh sb="1" eb="3">
      <t>ヒッス</t>
    </rPh>
    <rPh sb="9" eb="11">
      <t>カノウ</t>
    </rPh>
    <rPh sb="12" eb="13">
      <t>カギ</t>
    </rPh>
    <rPh sb="14" eb="16">
      <t>テンプ</t>
    </rPh>
    <phoneticPr fontId="2"/>
  </si>
  <si>
    <t>販路拡大支援事業</t>
    <rPh sb="0" eb="2">
      <t>ハンロ</t>
    </rPh>
    <rPh sb="2" eb="4">
      <t>カクダイ</t>
    </rPh>
    <rPh sb="4" eb="6">
      <t>シエン</t>
    </rPh>
    <rPh sb="6" eb="8">
      <t>ジギョウ</t>
    </rPh>
    <phoneticPr fontId="2"/>
  </si>
  <si>
    <t>新事業展開支援事業</t>
    <rPh sb="0" eb="3">
      <t>シンジギョウ</t>
    </rPh>
    <rPh sb="3" eb="5">
      <t>テンカイ</t>
    </rPh>
    <rPh sb="5" eb="7">
      <t>シエン</t>
    </rPh>
    <rPh sb="7" eb="9">
      <t>ジギョウ</t>
    </rPh>
    <phoneticPr fontId="2"/>
  </si>
  <si>
    <t>販売業務効率化IT推進支援事業</t>
    <rPh sb="0" eb="2">
      <t>ハンバイ</t>
    </rPh>
    <rPh sb="2" eb="4">
      <t>ギョウム</t>
    </rPh>
    <rPh sb="4" eb="7">
      <t>コウリツカ</t>
    </rPh>
    <rPh sb="9" eb="11">
      <t>スイシン</t>
    </rPh>
    <rPh sb="11" eb="13">
      <t>シエン</t>
    </rPh>
    <rPh sb="13" eb="15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</si>
</sst>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0" tint="-0.14999847407452621"/>
      <name val="游ゴシック"/>
      <family val="2"/>
      <charset val="128"/>
      <scheme val="minor"/>
    </font>
    <font>
      <sz val="11"/>
      <color theme="0" tint="-0.249977111117893"/>
      <name val="游ゴシック"/>
      <family val="2"/>
      <charset val="128"/>
      <scheme val="minor"/>
    </font>
    <font>
      <b/>
      <i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9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38" fontId="0" fillId="0" borderId="9" xfId="1" applyFont="1" applyBorder="1" applyProtection="1">
      <alignment vertical="center"/>
    </xf>
    <xf numFmtId="38" fontId="0" fillId="0" borderId="13" xfId="1" applyFont="1" applyBorder="1" applyProtection="1">
      <alignment vertical="center"/>
    </xf>
    <xf numFmtId="38" fontId="0" fillId="0" borderId="17" xfId="1" applyFont="1" applyBorder="1" applyProtection="1">
      <alignment vertical="center"/>
    </xf>
    <xf numFmtId="38" fontId="0" fillId="0" borderId="4" xfId="1" applyFont="1" applyBorder="1" applyProtection="1">
      <alignment vertical="center"/>
    </xf>
    <xf numFmtId="38" fontId="0" fillId="0" borderId="3" xfId="1" applyFont="1" applyBorder="1" applyProtection="1">
      <alignment vertical="center"/>
    </xf>
    <xf numFmtId="38" fontId="0" fillId="0" borderId="6" xfId="1" applyFont="1" applyBorder="1" applyProtection="1">
      <alignment vertical="center"/>
    </xf>
    <xf numFmtId="0" fontId="5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38" fontId="0" fillId="0" borderId="10" xfId="1" applyFont="1" applyBorder="1" applyProtection="1">
      <alignment vertical="center"/>
    </xf>
    <xf numFmtId="38" fontId="0" fillId="0" borderId="14" xfId="1" applyFont="1" applyBorder="1" applyProtection="1">
      <alignment vertical="center"/>
    </xf>
    <xf numFmtId="38" fontId="0" fillId="0" borderId="18" xfId="1" applyFont="1" applyBorder="1" applyProtection="1">
      <alignment vertical="center"/>
    </xf>
    <xf numFmtId="38" fontId="0" fillId="0" borderId="1" xfId="0" applyNumberFormat="1" applyBorder="1" applyProtection="1">
      <alignment vertical="center"/>
    </xf>
    <xf numFmtId="0" fontId="6" fillId="0" borderId="0" xfId="0" applyFont="1" applyProtection="1">
      <alignment vertical="center"/>
    </xf>
    <xf numFmtId="38" fontId="0" fillId="0" borderId="7" xfId="1" applyFont="1" applyBorder="1" applyProtection="1">
      <alignment vertical="center"/>
      <protection locked="0"/>
    </xf>
    <xf numFmtId="38" fontId="0" fillId="0" borderId="11" xfId="1" applyFont="1" applyBorder="1" applyProtection="1">
      <alignment vertical="center"/>
      <protection locked="0"/>
    </xf>
    <xf numFmtId="38" fontId="0" fillId="0" borderId="15" xfId="1" applyFont="1" applyBorder="1" applyProtection="1">
      <alignment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 applyProtection="1">
      <alignment vertical="center" shrinkToFit="1"/>
      <protection locked="0"/>
    </xf>
    <xf numFmtId="0" fontId="0" fillId="0" borderId="9" xfId="0" applyBorder="1" applyAlignment="1" applyProtection="1">
      <alignment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0" fontId="0" fillId="0" borderId="13" xfId="0" applyBorder="1" applyAlignment="1" applyProtection="1">
      <alignment vertical="center" shrinkToFit="1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3" borderId="8" xfId="0" applyFill="1" applyBorder="1" applyAlignment="1" applyProtection="1">
      <alignment vertical="center" shrinkToFit="1"/>
      <protection locked="0"/>
    </xf>
    <xf numFmtId="0" fontId="0" fillId="3" borderId="9" xfId="0" applyFill="1" applyBorder="1" applyAlignment="1" applyProtection="1">
      <alignment vertical="center" shrinkToFit="1"/>
      <protection locked="0"/>
    </xf>
    <xf numFmtId="38" fontId="0" fillId="3" borderId="7" xfId="1" applyFont="1" applyFill="1" applyBorder="1" applyProtection="1">
      <alignment vertical="center"/>
      <protection locked="0"/>
    </xf>
    <xf numFmtId="0" fontId="0" fillId="3" borderId="12" xfId="0" applyFill="1" applyBorder="1" applyAlignment="1" applyProtection="1">
      <alignment vertical="center" shrinkToFit="1"/>
      <protection locked="0"/>
    </xf>
    <xf numFmtId="0" fontId="0" fillId="3" borderId="13" xfId="0" applyFill="1" applyBorder="1" applyAlignment="1" applyProtection="1">
      <alignment vertical="center" shrinkToFit="1"/>
      <protection locked="0"/>
    </xf>
    <xf numFmtId="38" fontId="0" fillId="3" borderId="11" xfId="1" applyFont="1" applyFill="1" applyBorder="1" applyProtection="1">
      <alignment vertical="center"/>
      <protection locked="0"/>
    </xf>
    <xf numFmtId="0" fontId="0" fillId="3" borderId="16" xfId="0" applyFill="1" applyBorder="1" applyAlignment="1" applyProtection="1">
      <alignment vertical="center" shrinkToFit="1"/>
      <protection locked="0"/>
    </xf>
    <xf numFmtId="0" fontId="0" fillId="3" borderId="17" xfId="0" applyFill="1" applyBorder="1" applyAlignment="1" applyProtection="1">
      <alignment vertical="center" shrinkToFit="1"/>
      <protection locked="0"/>
    </xf>
    <xf numFmtId="38" fontId="0" fillId="3" borderId="15" xfId="1" applyFont="1" applyFill="1" applyBorder="1" applyProtection="1">
      <alignment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38" fontId="0" fillId="2" borderId="10" xfId="1" applyFont="1" applyFill="1" applyBorder="1" applyProtection="1">
      <alignment vertical="center"/>
    </xf>
    <xf numFmtId="38" fontId="0" fillId="2" borderId="14" xfId="1" applyFont="1" applyFill="1" applyBorder="1" applyProtection="1">
      <alignment vertical="center"/>
    </xf>
    <xf numFmtId="38" fontId="0" fillId="2" borderId="18" xfId="1" applyFont="1" applyFill="1" applyBorder="1" applyProtection="1">
      <alignment vertical="center"/>
    </xf>
    <xf numFmtId="38" fontId="0" fillId="2" borderId="1" xfId="0" applyNumberFormat="1" applyFill="1" applyBorder="1" applyProtection="1">
      <alignment vertical="center"/>
    </xf>
    <xf numFmtId="38" fontId="0" fillId="2" borderId="3" xfId="1" applyFont="1" applyFill="1" applyBorder="1" applyProtection="1">
      <alignment vertical="center"/>
    </xf>
    <xf numFmtId="38" fontId="0" fillId="2" borderId="4" xfId="1" applyFont="1" applyFill="1" applyBorder="1" applyProtection="1">
      <alignment vertical="center"/>
    </xf>
    <xf numFmtId="38" fontId="0" fillId="2" borderId="6" xfId="1" applyFont="1" applyFill="1" applyBorder="1" applyProtection="1">
      <alignment vertical="center"/>
    </xf>
    <xf numFmtId="38" fontId="0" fillId="2" borderId="9" xfId="1" applyFont="1" applyFill="1" applyBorder="1" applyProtection="1">
      <alignment vertical="center"/>
    </xf>
    <xf numFmtId="38" fontId="0" fillId="2" borderId="13" xfId="1" applyFont="1" applyFill="1" applyBorder="1" applyProtection="1">
      <alignment vertical="center"/>
    </xf>
    <xf numFmtId="38" fontId="0" fillId="2" borderId="17" xfId="1" applyFont="1" applyFill="1" applyBorder="1" applyProtection="1">
      <alignment vertical="center"/>
    </xf>
    <xf numFmtId="0" fontId="0" fillId="0" borderId="1" xfId="0" applyBorder="1">
      <alignment vertical="center"/>
    </xf>
    <xf numFmtId="0" fontId="0" fillId="0" borderId="14" xfId="0" applyBorder="1" applyAlignment="1" applyProtection="1">
      <alignment horizontal="left" vertical="center"/>
    </xf>
    <xf numFmtId="0" fontId="0" fillId="0" borderId="18" xfId="0" applyBorder="1" applyAlignment="1" applyProtection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 applyProtection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</xf>
    <xf numFmtId="0" fontId="0" fillId="4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left" vertical="center"/>
    </xf>
  </cellXfs>
  <cellStyles count="2">
    <cellStyle name="桁区切り" xfId="1" builtinId="6"/>
    <cellStyle name="標準" xfId="0" builtinId="0"/>
  </cellStyles>
  <dxfs count="6"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CCFF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D$3" lockText="1" noThreeD="1"/>
</file>

<file path=xl/ctrlProps/ctrlProp2.xml><?xml version="1.0" encoding="utf-8"?>
<formControlPr xmlns="http://schemas.microsoft.com/office/spreadsheetml/2009/9/main" objectType="CheckBox" fmlaLink="$D$4" lockText="1" noThreeD="1"/>
</file>

<file path=xl/ctrlProps/ctrlProp3.xml><?xml version="1.0" encoding="utf-8"?>
<formControlPr xmlns="http://schemas.microsoft.com/office/spreadsheetml/2009/9/main" objectType="CheckBox" fmlaLink="$D$5" lockText="1" noThreeD="1"/>
</file>

<file path=xl/ctrlProps/ctrlProp4.xml><?xml version="1.0" encoding="utf-8"?>
<formControlPr xmlns="http://schemas.microsoft.com/office/spreadsheetml/2009/9/main" objectType="CheckBox" fmlaLink="$D$3" lockText="1" noThreeD="1"/>
</file>

<file path=xl/ctrlProps/ctrlProp5.xml><?xml version="1.0" encoding="utf-8"?>
<formControlPr xmlns="http://schemas.microsoft.com/office/spreadsheetml/2009/9/main" objectType="CheckBox" checked="Checked" fmlaLink="$D$4" lockText="1" noThreeD="1"/>
</file>

<file path=xl/ctrlProps/ctrlProp6.xml><?xml version="1.0" encoding="utf-8"?>
<formControlPr xmlns="http://schemas.microsoft.com/office/spreadsheetml/2009/9/main" objectType="CheckBox" fmlaLink="$D$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1</xdr:row>
          <xdr:rowOff>219075</xdr:rowOff>
        </xdr:from>
        <xdr:to>
          <xdr:col>1</xdr:col>
          <xdr:colOff>19050</xdr:colOff>
          <xdr:row>3</xdr:row>
          <xdr:rowOff>19050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2</xdr:row>
          <xdr:rowOff>228600</xdr:rowOff>
        </xdr:from>
        <xdr:to>
          <xdr:col>1</xdr:col>
          <xdr:colOff>19050</xdr:colOff>
          <xdr:row>4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3</xdr:col>
      <xdr:colOff>107950</xdr:colOff>
      <xdr:row>2</xdr:row>
      <xdr:rowOff>219075</xdr:rowOff>
    </xdr:from>
    <xdr:to>
      <xdr:col>5</xdr:col>
      <xdr:colOff>930275</xdr:colOff>
      <xdr:row>4</xdr:row>
      <xdr:rowOff>104775</xdr:rowOff>
    </xdr:to>
    <xdr:sp macro="" textlink="">
      <xdr:nvSpPr>
        <xdr:cNvPr id="2" name="テキスト ボックス 1"/>
        <xdr:cNvSpPr txBox="1"/>
      </xdr:nvSpPr>
      <xdr:spPr>
        <a:xfrm>
          <a:off x="3013075" y="584200"/>
          <a:ext cx="39020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取り組む事業の申請枠を選択してください</a:t>
          </a:r>
        </a:p>
      </xdr:txBody>
    </xdr:sp>
    <xdr:clientData/>
  </xdr:twoCellAnchor>
  <xdr:twoCellAnchor>
    <xdr:from>
      <xdr:col>2</xdr:col>
      <xdr:colOff>1628775</xdr:colOff>
      <xdr:row>2</xdr:row>
      <xdr:rowOff>114299</xdr:rowOff>
    </xdr:from>
    <xdr:to>
      <xdr:col>2</xdr:col>
      <xdr:colOff>1828800</xdr:colOff>
      <xdr:row>4</xdr:row>
      <xdr:rowOff>142874</xdr:rowOff>
    </xdr:to>
    <xdr:sp macro="" textlink="">
      <xdr:nvSpPr>
        <xdr:cNvPr id="3" name="右中かっこ 2"/>
        <xdr:cNvSpPr/>
      </xdr:nvSpPr>
      <xdr:spPr>
        <a:xfrm>
          <a:off x="2692400" y="479424"/>
          <a:ext cx="200025" cy="50482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342899</xdr:colOff>
      <xdr:row>22</xdr:row>
      <xdr:rowOff>28576</xdr:rowOff>
    </xdr:from>
    <xdr:to>
      <xdr:col>9</xdr:col>
      <xdr:colOff>914400</xdr:colOff>
      <xdr:row>24</xdr:row>
      <xdr:rowOff>123826</xdr:rowOff>
    </xdr:to>
    <xdr:sp macro="" textlink="">
      <xdr:nvSpPr>
        <xdr:cNvPr id="4" name="テキスト ボックス 3"/>
        <xdr:cNvSpPr txBox="1"/>
      </xdr:nvSpPr>
      <xdr:spPr>
        <a:xfrm>
          <a:off x="6324599" y="4705351"/>
          <a:ext cx="4210051" cy="571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r>
            <a:rPr kumimoji="1" lang="ja-JP" altLang="en-US" sz="1100"/>
            <a:t>税込⇒税抜の計算において</a:t>
          </a:r>
          <a:r>
            <a:rPr kumimoji="1" lang="en-US" altLang="ja-JP" sz="1100"/>
            <a:t>1</a:t>
          </a:r>
          <a:r>
            <a:rPr kumimoji="1" lang="ja-JP" altLang="en-US" sz="1100"/>
            <a:t>円未満の端数が発生した場合は、</a:t>
          </a:r>
          <a:endParaRPr kumimoji="1" lang="en-US" altLang="ja-JP" sz="1100"/>
        </a:p>
        <a:p>
          <a:r>
            <a:rPr kumimoji="1" lang="ja-JP" altLang="en-US" sz="1100"/>
            <a:t>　切り捨て処理としてください。</a:t>
          </a:r>
        </a:p>
      </xdr:txBody>
    </xdr:sp>
    <xdr:clientData/>
  </xdr:twoCellAnchor>
  <xdr:twoCellAnchor>
    <xdr:from>
      <xdr:col>5</xdr:col>
      <xdr:colOff>352424</xdr:colOff>
      <xdr:row>24</xdr:row>
      <xdr:rowOff>190501</xdr:rowOff>
    </xdr:from>
    <xdr:to>
      <xdr:col>9</xdr:col>
      <xdr:colOff>923925</xdr:colOff>
      <xdr:row>27</xdr:row>
      <xdr:rowOff>47626</xdr:rowOff>
    </xdr:to>
    <xdr:sp macro="" textlink="">
      <xdr:nvSpPr>
        <xdr:cNvPr id="7" name="テキスト ボックス 6"/>
        <xdr:cNvSpPr txBox="1"/>
      </xdr:nvSpPr>
      <xdr:spPr>
        <a:xfrm>
          <a:off x="6334124" y="5343526"/>
          <a:ext cx="4210051" cy="571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r>
            <a:rPr kumimoji="1" lang="ja-JP" altLang="en-US" sz="1100"/>
            <a:t>見積書は申請時に、領収書、契約書は実績報告時に添付資料</a:t>
          </a:r>
          <a:endParaRPr kumimoji="1" lang="en-US" altLang="ja-JP" sz="1100"/>
        </a:p>
        <a:p>
          <a:r>
            <a:rPr kumimoji="1" lang="ja-JP" altLang="en-US" sz="1100"/>
            <a:t>　として写しを提出してください。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3</xdr:row>
          <xdr:rowOff>228600</xdr:rowOff>
        </xdr:from>
        <xdr:to>
          <xdr:col>1</xdr:col>
          <xdr:colOff>19050</xdr:colOff>
          <xdr:row>5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1</xdr:row>
          <xdr:rowOff>219075</xdr:rowOff>
        </xdr:from>
        <xdr:to>
          <xdr:col>1</xdr:col>
          <xdr:colOff>19050</xdr:colOff>
          <xdr:row>3</xdr:row>
          <xdr:rowOff>19050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2</xdr:row>
          <xdr:rowOff>228600</xdr:rowOff>
        </xdr:from>
        <xdr:to>
          <xdr:col>1</xdr:col>
          <xdr:colOff>19050</xdr:colOff>
          <xdr:row>4</xdr:row>
          <xdr:rowOff>9525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2</xdr:col>
      <xdr:colOff>1838325</xdr:colOff>
      <xdr:row>2</xdr:row>
      <xdr:rowOff>219075</xdr:rowOff>
    </xdr:from>
    <xdr:to>
      <xdr:col>5</xdr:col>
      <xdr:colOff>819150</xdr:colOff>
      <xdr:row>4</xdr:row>
      <xdr:rowOff>104775</xdr:rowOff>
    </xdr:to>
    <xdr:sp macro="" textlink="">
      <xdr:nvSpPr>
        <xdr:cNvPr id="4" name="テキスト ボックス 3"/>
        <xdr:cNvSpPr txBox="1"/>
      </xdr:nvSpPr>
      <xdr:spPr>
        <a:xfrm>
          <a:off x="2901950" y="584200"/>
          <a:ext cx="39020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取り組む事業の申請枠を選択してください</a:t>
          </a:r>
        </a:p>
      </xdr:txBody>
    </xdr:sp>
    <xdr:clientData/>
  </xdr:twoCellAnchor>
  <xdr:twoCellAnchor>
    <xdr:from>
      <xdr:col>2</xdr:col>
      <xdr:colOff>1571625</xdr:colOff>
      <xdr:row>2</xdr:row>
      <xdr:rowOff>114299</xdr:rowOff>
    </xdr:from>
    <xdr:to>
      <xdr:col>2</xdr:col>
      <xdr:colOff>1771650</xdr:colOff>
      <xdr:row>4</xdr:row>
      <xdr:rowOff>142874</xdr:rowOff>
    </xdr:to>
    <xdr:sp macro="" textlink="">
      <xdr:nvSpPr>
        <xdr:cNvPr id="5" name="右中かっこ 4"/>
        <xdr:cNvSpPr/>
      </xdr:nvSpPr>
      <xdr:spPr>
        <a:xfrm>
          <a:off x="2635250" y="479424"/>
          <a:ext cx="200025" cy="50482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342899</xdr:colOff>
      <xdr:row>22</xdr:row>
      <xdr:rowOff>28576</xdr:rowOff>
    </xdr:from>
    <xdr:to>
      <xdr:col>9</xdr:col>
      <xdr:colOff>914400</xdr:colOff>
      <xdr:row>24</xdr:row>
      <xdr:rowOff>123826</xdr:rowOff>
    </xdr:to>
    <xdr:sp macro="" textlink="">
      <xdr:nvSpPr>
        <xdr:cNvPr id="6" name="テキスト ボックス 5"/>
        <xdr:cNvSpPr txBox="1"/>
      </xdr:nvSpPr>
      <xdr:spPr>
        <a:xfrm>
          <a:off x="6324599" y="4943476"/>
          <a:ext cx="4210051" cy="571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r>
            <a:rPr kumimoji="1" lang="ja-JP" altLang="en-US" sz="1100"/>
            <a:t>税込⇒税抜の計算において</a:t>
          </a:r>
          <a:r>
            <a:rPr kumimoji="1" lang="en-US" altLang="ja-JP" sz="1100"/>
            <a:t>1</a:t>
          </a:r>
          <a:r>
            <a:rPr kumimoji="1" lang="ja-JP" altLang="en-US" sz="1100"/>
            <a:t>円未満の端数が発生した場合は、</a:t>
          </a:r>
          <a:endParaRPr kumimoji="1" lang="en-US" altLang="ja-JP" sz="1100"/>
        </a:p>
        <a:p>
          <a:r>
            <a:rPr kumimoji="1" lang="ja-JP" altLang="en-US" sz="1100"/>
            <a:t>　切り捨て処理としてください。</a:t>
          </a:r>
        </a:p>
      </xdr:txBody>
    </xdr:sp>
    <xdr:clientData/>
  </xdr:twoCellAnchor>
  <xdr:twoCellAnchor>
    <xdr:from>
      <xdr:col>5</xdr:col>
      <xdr:colOff>352424</xdr:colOff>
      <xdr:row>24</xdr:row>
      <xdr:rowOff>190501</xdr:rowOff>
    </xdr:from>
    <xdr:to>
      <xdr:col>9</xdr:col>
      <xdr:colOff>923925</xdr:colOff>
      <xdr:row>27</xdr:row>
      <xdr:rowOff>47626</xdr:rowOff>
    </xdr:to>
    <xdr:sp macro="" textlink="">
      <xdr:nvSpPr>
        <xdr:cNvPr id="7" name="テキスト ボックス 6"/>
        <xdr:cNvSpPr txBox="1"/>
      </xdr:nvSpPr>
      <xdr:spPr>
        <a:xfrm>
          <a:off x="6334124" y="5581651"/>
          <a:ext cx="4210051" cy="571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r>
            <a:rPr kumimoji="1" lang="ja-JP" altLang="en-US" sz="1100"/>
            <a:t>見積書は申請時に、領収書、契約書は実績報告時に添付資料</a:t>
          </a:r>
          <a:endParaRPr kumimoji="1" lang="en-US" altLang="ja-JP" sz="1100"/>
        </a:p>
        <a:p>
          <a:r>
            <a:rPr kumimoji="1" lang="ja-JP" altLang="en-US" sz="1100"/>
            <a:t>　として写しを提出してください。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3</xdr:row>
          <xdr:rowOff>228600</xdr:rowOff>
        </xdr:from>
        <xdr:to>
          <xdr:col>1</xdr:col>
          <xdr:colOff>19050</xdr:colOff>
          <xdr:row>5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361950</xdr:colOff>
      <xdr:row>6</xdr:row>
      <xdr:rowOff>228600</xdr:rowOff>
    </xdr:from>
    <xdr:to>
      <xdr:col>5</xdr:col>
      <xdr:colOff>962025</xdr:colOff>
      <xdr:row>16</xdr:row>
      <xdr:rowOff>228600</xdr:rowOff>
    </xdr:to>
    <xdr:sp macro="" textlink="">
      <xdr:nvSpPr>
        <xdr:cNvPr id="9" name="角丸四角形 8"/>
        <xdr:cNvSpPr/>
      </xdr:nvSpPr>
      <xdr:spPr>
        <a:xfrm>
          <a:off x="361950" y="1428750"/>
          <a:ext cx="6581775" cy="2381250"/>
        </a:xfrm>
        <a:prstGeom prst="roundRect">
          <a:avLst>
            <a:gd name="adj" fmla="val 3467"/>
          </a:avLst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609600</xdr:colOff>
      <xdr:row>0</xdr:row>
      <xdr:rowOff>200025</xdr:rowOff>
    </xdr:from>
    <xdr:to>
      <xdr:col>3</xdr:col>
      <xdr:colOff>438150</xdr:colOff>
      <xdr:row>2</xdr:row>
      <xdr:rowOff>95250</xdr:rowOff>
    </xdr:to>
    <xdr:sp macro="" textlink="">
      <xdr:nvSpPr>
        <xdr:cNvPr id="10" name="テキスト ボックス 9"/>
        <xdr:cNvSpPr txBox="1"/>
      </xdr:nvSpPr>
      <xdr:spPr>
        <a:xfrm>
          <a:off x="1676400" y="200025"/>
          <a:ext cx="16668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いずれかを選択</a:t>
          </a:r>
          <a:r>
            <a:rPr kumimoji="1" lang="en-US" altLang="ja-JP" sz="110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(</a:t>
          </a:r>
          <a:r>
            <a:rPr kumimoji="1" lang="ja-JP" altLang="en-US" sz="110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✔</a:t>
          </a:r>
          <a:r>
            <a:rPr kumimoji="1" lang="en-US" altLang="ja-JP" sz="110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)</a:t>
          </a:r>
          <a:endParaRPr kumimoji="1" lang="ja-JP" altLang="en-US" sz="1100">
            <a:solidFill>
              <a:srgbClr val="FF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xdr:txBody>
    </xdr:sp>
    <xdr:clientData/>
  </xdr:twoCellAnchor>
  <xdr:twoCellAnchor>
    <xdr:from>
      <xdr:col>0</xdr:col>
      <xdr:colOff>361950</xdr:colOff>
      <xdr:row>1</xdr:row>
      <xdr:rowOff>61913</xdr:rowOff>
    </xdr:from>
    <xdr:to>
      <xdr:col>2</xdr:col>
      <xdr:colOff>657225</xdr:colOff>
      <xdr:row>2</xdr:row>
      <xdr:rowOff>28575</xdr:rowOff>
    </xdr:to>
    <xdr:cxnSp macro="">
      <xdr:nvCxnSpPr>
        <xdr:cNvPr id="11" name="直線コネクタ 10"/>
        <xdr:cNvCxnSpPr/>
      </xdr:nvCxnSpPr>
      <xdr:spPr>
        <a:xfrm flipV="1">
          <a:off x="361950" y="300038"/>
          <a:ext cx="1362075" cy="90487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361950</xdr:colOff>
      <xdr:row>4</xdr:row>
      <xdr:rowOff>228599</xdr:rowOff>
    </xdr:to>
    <xdr:sp macro="" textlink="">
      <xdr:nvSpPr>
        <xdr:cNvPr id="12" name="角丸四角形 11"/>
        <xdr:cNvSpPr/>
      </xdr:nvSpPr>
      <xdr:spPr>
        <a:xfrm>
          <a:off x="9525" y="381000"/>
          <a:ext cx="352425" cy="685799"/>
        </a:xfrm>
        <a:prstGeom prst="roundRect">
          <a:avLst>
            <a:gd name="adj" fmla="val 3467"/>
          </a:avLst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1085850</xdr:colOff>
      <xdr:row>4</xdr:row>
      <xdr:rowOff>9525</xdr:rowOff>
    </xdr:from>
    <xdr:to>
      <xdr:col>4</xdr:col>
      <xdr:colOff>2238375</xdr:colOff>
      <xdr:row>5</xdr:row>
      <xdr:rowOff>28575</xdr:rowOff>
    </xdr:to>
    <xdr:sp macro="" textlink="">
      <xdr:nvSpPr>
        <xdr:cNvPr id="13" name="テキスト ボックス 12"/>
        <xdr:cNvSpPr txBox="1"/>
      </xdr:nvSpPr>
      <xdr:spPr>
        <a:xfrm>
          <a:off x="4562475" y="847725"/>
          <a:ext cx="11525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内容を記入</a:t>
          </a:r>
        </a:p>
      </xdr:txBody>
    </xdr:sp>
    <xdr:clientData/>
  </xdr:twoCellAnchor>
  <xdr:twoCellAnchor>
    <xdr:from>
      <xdr:col>4</xdr:col>
      <xdr:colOff>176213</xdr:colOff>
      <xdr:row>4</xdr:row>
      <xdr:rowOff>138113</xdr:rowOff>
    </xdr:from>
    <xdr:to>
      <xdr:col>4</xdr:col>
      <xdr:colOff>1085850</xdr:colOff>
      <xdr:row>6</xdr:row>
      <xdr:rowOff>228600</xdr:rowOff>
    </xdr:to>
    <xdr:cxnSp macro="">
      <xdr:nvCxnSpPr>
        <xdr:cNvPr id="14" name="直線コネクタ 13"/>
        <xdr:cNvCxnSpPr>
          <a:stCxn id="9" idx="0"/>
          <a:endCxn id="13" idx="1"/>
        </xdr:cNvCxnSpPr>
      </xdr:nvCxnSpPr>
      <xdr:spPr>
        <a:xfrm flipV="1">
          <a:off x="3652838" y="976313"/>
          <a:ext cx="909637" cy="452437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952501</xdr:colOff>
      <xdr:row>7</xdr:row>
      <xdr:rowOff>0</xdr:rowOff>
    </xdr:from>
    <xdr:to>
      <xdr:col>8</xdr:col>
      <xdr:colOff>1</xdr:colOff>
      <xdr:row>17</xdr:row>
      <xdr:rowOff>0</xdr:rowOff>
    </xdr:to>
    <xdr:sp macro="" textlink="">
      <xdr:nvSpPr>
        <xdr:cNvPr id="15" name="角丸四角形 14"/>
        <xdr:cNvSpPr/>
      </xdr:nvSpPr>
      <xdr:spPr>
        <a:xfrm>
          <a:off x="7905751" y="1438275"/>
          <a:ext cx="723900" cy="2381250"/>
        </a:xfrm>
        <a:prstGeom prst="roundRect">
          <a:avLst>
            <a:gd name="adj" fmla="val 3467"/>
          </a:avLst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171450</xdr:colOff>
      <xdr:row>3</xdr:row>
      <xdr:rowOff>142875</xdr:rowOff>
    </xdr:from>
    <xdr:to>
      <xdr:col>6</xdr:col>
      <xdr:colOff>504826</xdr:colOff>
      <xdr:row>4</xdr:row>
      <xdr:rowOff>161925</xdr:rowOff>
    </xdr:to>
    <xdr:sp macro="" textlink="">
      <xdr:nvSpPr>
        <xdr:cNvPr id="16" name="テキスト ボックス 15"/>
        <xdr:cNvSpPr txBox="1"/>
      </xdr:nvSpPr>
      <xdr:spPr>
        <a:xfrm>
          <a:off x="6153150" y="742950"/>
          <a:ext cx="1304926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プルタブから選択</a:t>
          </a:r>
        </a:p>
      </xdr:txBody>
    </xdr:sp>
    <xdr:clientData/>
  </xdr:twoCellAnchor>
  <xdr:twoCellAnchor>
    <xdr:from>
      <xdr:col>0</xdr:col>
      <xdr:colOff>0</xdr:colOff>
      <xdr:row>21</xdr:row>
      <xdr:rowOff>228600</xdr:rowOff>
    </xdr:from>
    <xdr:to>
      <xdr:col>1</xdr:col>
      <xdr:colOff>676274</xdr:colOff>
      <xdr:row>31</xdr:row>
      <xdr:rowOff>228600</xdr:rowOff>
    </xdr:to>
    <xdr:sp macro="" textlink="">
      <xdr:nvSpPr>
        <xdr:cNvPr id="17" name="角丸四角形 16"/>
        <xdr:cNvSpPr/>
      </xdr:nvSpPr>
      <xdr:spPr>
        <a:xfrm>
          <a:off x="0" y="4905375"/>
          <a:ext cx="1057274" cy="2381250"/>
        </a:xfrm>
        <a:prstGeom prst="roundRect">
          <a:avLst>
            <a:gd name="adj" fmla="val 3467"/>
          </a:avLst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38100</xdr:colOff>
      <xdr:row>19</xdr:row>
      <xdr:rowOff>180975</xdr:rowOff>
    </xdr:from>
    <xdr:to>
      <xdr:col>2</xdr:col>
      <xdr:colOff>1447800</xdr:colOff>
      <xdr:row>21</xdr:row>
      <xdr:rowOff>66675</xdr:rowOff>
    </xdr:to>
    <xdr:sp macro="" textlink="">
      <xdr:nvSpPr>
        <xdr:cNvPr id="18" name="テキスト ボックス 17"/>
        <xdr:cNvSpPr txBox="1"/>
      </xdr:nvSpPr>
      <xdr:spPr>
        <a:xfrm>
          <a:off x="1104900" y="4486275"/>
          <a:ext cx="14097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プルタブから選択</a:t>
          </a:r>
        </a:p>
      </xdr:txBody>
    </xdr:sp>
    <xdr:clientData/>
  </xdr:twoCellAnchor>
  <xdr:twoCellAnchor>
    <xdr:from>
      <xdr:col>1</xdr:col>
      <xdr:colOff>147637</xdr:colOff>
      <xdr:row>20</xdr:row>
      <xdr:rowOff>61913</xdr:rowOff>
    </xdr:from>
    <xdr:to>
      <xdr:col>2</xdr:col>
      <xdr:colOff>38100</xdr:colOff>
      <xdr:row>21</xdr:row>
      <xdr:rowOff>228600</xdr:rowOff>
    </xdr:to>
    <xdr:cxnSp macro="">
      <xdr:nvCxnSpPr>
        <xdr:cNvPr id="19" name="直線コネクタ 18"/>
        <xdr:cNvCxnSpPr>
          <a:stCxn id="17" idx="0"/>
          <a:endCxn id="18" idx="1"/>
        </xdr:cNvCxnSpPr>
      </xdr:nvCxnSpPr>
      <xdr:spPr>
        <a:xfrm flipV="1">
          <a:off x="528637" y="4614863"/>
          <a:ext cx="576263" cy="290512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323851</xdr:colOff>
      <xdr:row>1</xdr:row>
      <xdr:rowOff>0</xdr:rowOff>
    </xdr:from>
    <xdr:to>
      <xdr:col>8</xdr:col>
      <xdr:colOff>981075</xdr:colOff>
      <xdr:row>2</xdr:row>
      <xdr:rowOff>133350</xdr:rowOff>
    </xdr:to>
    <xdr:sp macro="" textlink="">
      <xdr:nvSpPr>
        <xdr:cNvPr id="20" name="テキスト ボックス 19"/>
        <xdr:cNvSpPr txBox="1"/>
      </xdr:nvSpPr>
      <xdr:spPr>
        <a:xfrm>
          <a:off x="7277101" y="238125"/>
          <a:ext cx="2333624" cy="257175"/>
        </a:xfrm>
        <a:prstGeom prst="rect">
          <a:avLst/>
        </a:prstGeom>
        <a:noFill/>
        <a:ln w="1587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>
              <a:solidFill>
                <a:srgbClr val="00B0F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青塗セルは自動計算・自動表示</a:t>
          </a:r>
        </a:p>
      </xdr:txBody>
    </xdr:sp>
    <xdr:clientData/>
  </xdr:twoCellAnchor>
  <xdr:twoCellAnchor>
    <xdr:from>
      <xdr:col>8</xdr:col>
      <xdr:colOff>9526</xdr:colOff>
      <xdr:row>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21" name="角丸四角形 20"/>
        <xdr:cNvSpPr/>
      </xdr:nvSpPr>
      <xdr:spPr>
        <a:xfrm>
          <a:off x="8639176" y="1438275"/>
          <a:ext cx="981074" cy="2381250"/>
        </a:xfrm>
        <a:prstGeom prst="roundRect">
          <a:avLst>
            <a:gd name="adj" fmla="val 3467"/>
          </a:avLst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66675</xdr:colOff>
      <xdr:row>2</xdr:row>
      <xdr:rowOff>180975</xdr:rowOff>
    </xdr:from>
    <xdr:to>
      <xdr:col>9</xdr:col>
      <xdr:colOff>381001</xdr:colOff>
      <xdr:row>3</xdr:row>
      <xdr:rowOff>200025</xdr:rowOff>
    </xdr:to>
    <xdr:sp macro="" textlink="">
      <xdr:nvSpPr>
        <xdr:cNvPr id="22" name="テキスト ボックス 21"/>
        <xdr:cNvSpPr txBox="1"/>
      </xdr:nvSpPr>
      <xdr:spPr>
        <a:xfrm>
          <a:off x="8696325" y="542925"/>
          <a:ext cx="1304926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実績額を記入</a:t>
          </a:r>
        </a:p>
      </xdr:txBody>
    </xdr:sp>
    <xdr:clientData/>
  </xdr:twoCellAnchor>
  <xdr:twoCellAnchor>
    <xdr:from>
      <xdr:col>5</xdr:col>
      <xdr:colOff>823913</xdr:colOff>
      <xdr:row>4</xdr:row>
      <xdr:rowOff>161925</xdr:rowOff>
    </xdr:from>
    <xdr:to>
      <xdr:col>7</xdr:col>
      <xdr:colOff>342901</xdr:colOff>
      <xdr:row>7</xdr:row>
      <xdr:rowOff>0</xdr:rowOff>
    </xdr:to>
    <xdr:cxnSp macro="">
      <xdr:nvCxnSpPr>
        <xdr:cNvPr id="23" name="直線コネクタ 22"/>
        <xdr:cNvCxnSpPr>
          <a:stCxn id="15" idx="0"/>
          <a:endCxn id="16" idx="2"/>
        </xdr:cNvCxnSpPr>
      </xdr:nvCxnSpPr>
      <xdr:spPr>
        <a:xfrm flipH="1" flipV="1">
          <a:off x="6805613" y="1000125"/>
          <a:ext cx="1462088" cy="43815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500063</xdr:colOff>
      <xdr:row>3</xdr:row>
      <xdr:rowOff>200025</xdr:rowOff>
    </xdr:from>
    <xdr:to>
      <xdr:col>8</xdr:col>
      <xdr:colOff>719138</xdr:colOff>
      <xdr:row>7</xdr:row>
      <xdr:rowOff>0</xdr:rowOff>
    </xdr:to>
    <xdr:cxnSp macro="">
      <xdr:nvCxnSpPr>
        <xdr:cNvPr id="28" name="直線コネクタ 27"/>
        <xdr:cNvCxnSpPr>
          <a:stCxn id="21" idx="0"/>
          <a:endCxn id="22" idx="2"/>
        </xdr:cNvCxnSpPr>
      </xdr:nvCxnSpPr>
      <xdr:spPr>
        <a:xfrm flipV="1">
          <a:off x="9129713" y="800100"/>
          <a:ext cx="219075" cy="638175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L33"/>
  <sheetViews>
    <sheetView view="pageBreakPreview" zoomScale="60" zoomScaleNormal="100" workbookViewId="0">
      <selection activeCell="Q18" sqref="Q18"/>
    </sheetView>
  </sheetViews>
  <sheetFormatPr defaultRowHeight="18.75" x14ac:dyDescent="0.4"/>
  <cols>
    <col min="1" max="1" width="5" customWidth="1"/>
    <col min="3" max="3" width="24.125" customWidth="1"/>
    <col min="4" max="4" width="7.5" customWidth="1"/>
    <col min="5" max="5" width="32.875" customWidth="1"/>
    <col min="6" max="7" width="12.75" customWidth="1"/>
    <col min="8" max="8" width="9.25" style="1" customWidth="1"/>
    <col min="9" max="10" width="13" customWidth="1"/>
  </cols>
  <sheetData>
    <row r="1" spans="1:12" x14ac:dyDescent="0.4">
      <c r="A1" t="s">
        <v>23</v>
      </c>
    </row>
    <row r="2" spans="1:12" ht="9.75" customHeight="1" x14ac:dyDescent="0.4"/>
    <row r="3" spans="1:12" x14ac:dyDescent="0.4">
      <c r="A3" s="12"/>
      <c r="B3" s="12" t="s">
        <v>45</v>
      </c>
      <c r="C3" s="12"/>
      <c r="D3" s="11" t="b">
        <v>0</v>
      </c>
      <c r="E3" s="12"/>
    </row>
    <row r="4" spans="1:12" x14ac:dyDescent="0.4">
      <c r="A4" s="12"/>
      <c r="B4" s="12" t="s">
        <v>46</v>
      </c>
      <c r="C4" s="12"/>
      <c r="D4" s="11" t="b">
        <v>0</v>
      </c>
      <c r="E4" s="11">
        <f>IF(D4=TRUE,500000,200000)</f>
        <v>200000</v>
      </c>
    </row>
    <row r="5" spans="1:12" x14ac:dyDescent="0.4">
      <c r="A5" s="12"/>
      <c r="B5" s="12" t="s">
        <v>47</v>
      </c>
      <c r="C5" s="12"/>
      <c r="D5" s="11" t="b">
        <v>0</v>
      </c>
      <c r="E5" s="11"/>
      <c r="J5" s="3" t="s">
        <v>18</v>
      </c>
    </row>
    <row r="6" spans="1:12" ht="9.75" customHeight="1" x14ac:dyDescent="0.4"/>
    <row r="7" spans="1:12" x14ac:dyDescent="0.4">
      <c r="A7" s="4" t="s">
        <v>3</v>
      </c>
      <c r="B7" s="6" t="s">
        <v>7</v>
      </c>
      <c r="C7" s="6" t="s">
        <v>8</v>
      </c>
      <c r="D7" s="6" t="s">
        <v>0</v>
      </c>
      <c r="E7" s="5" t="s">
        <v>2</v>
      </c>
      <c r="F7" s="4" t="s">
        <v>5</v>
      </c>
      <c r="G7" s="5" t="s">
        <v>4</v>
      </c>
      <c r="H7" s="2" t="s">
        <v>6</v>
      </c>
      <c r="I7" s="4" t="s">
        <v>19</v>
      </c>
      <c r="J7" s="5" t="s">
        <v>20</v>
      </c>
      <c r="L7" s="1"/>
    </row>
    <row r="8" spans="1:12" x14ac:dyDescent="0.4">
      <c r="A8" s="8">
        <v>1</v>
      </c>
      <c r="B8" s="33"/>
      <c r="C8" s="33"/>
      <c r="D8" s="33"/>
      <c r="E8" s="34"/>
      <c r="F8" s="26"/>
      <c r="G8" s="13" t="str">
        <f>IF(F8="","",ROUNDDOWN(F8/1.1,0))</f>
        <v/>
      </c>
      <c r="H8" s="29"/>
      <c r="I8" s="26"/>
      <c r="J8" s="13" t="str">
        <f t="shared" ref="J8:J17" si="0">IF(I8="","",ROUNDDOWN(I8/1.1,0))</f>
        <v/>
      </c>
    </row>
    <row r="9" spans="1:12" x14ac:dyDescent="0.4">
      <c r="A9" s="9">
        <v>2</v>
      </c>
      <c r="B9" s="35"/>
      <c r="C9" s="35"/>
      <c r="D9" s="35"/>
      <c r="E9" s="36"/>
      <c r="F9" s="27"/>
      <c r="G9" s="14" t="str">
        <f t="shared" ref="G9:G17" si="1">IF(F9="","",ROUNDDOWN(F9/1.1,0))</f>
        <v/>
      </c>
      <c r="H9" s="30"/>
      <c r="I9" s="27"/>
      <c r="J9" s="14" t="str">
        <f t="shared" si="0"/>
        <v/>
      </c>
    </row>
    <row r="10" spans="1:12" x14ac:dyDescent="0.4">
      <c r="A10" s="9">
        <v>3</v>
      </c>
      <c r="B10" s="35"/>
      <c r="C10" s="35"/>
      <c r="D10" s="35"/>
      <c r="E10" s="36"/>
      <c r="F10" s="27"/>
      <c r="G10" s="14" t="str">
        <f t="shared" si="1"/>
        <v/>
      </c>
      <c r="H10" s="30"/>
      <c r="I10" s="27"/>
      <c r="J10" s="14" t="str">
        <f t="shared" si="0"/>
        <v/>
      </c>
    </row>
    <row r="11" spans="1:12" x14ac:dyDescent="0.4">
      <c r="A11" s="9">
        <v>4</v>
      </c>
      <c r="B11" s="35"/>
      <c r="C11" s="35"/>
      <c r="D11" s="35"/>
      <c r="E11" s="36"/>
      <c r="F11" s="27"/>
      <c r="G11" s="14" t="str">
        <f t="shared" si="1"/>
        <v/>
      </c>
      <c r="H11" s="30"/>
      <c r="I11" s="27"/>
      <c r="J11" s="14" t="str">
        <f t="shared" si="0"/>
        <v/>
      </c>
    </row>
    <row r="12" spans="1:12" x14ac:dyDescent="0.4">
      <c r="A12" s="9">
        <v>5</v>
      </c>
      <c r="B12" s="35"/>
      <c r="C12" s="35"/>
      <c r="D12" s="35"/>
      <c r="E12" s="36"/>
      <c r="F12" s="27"/>
      <c r="G12" s="14" t="str">
        <f t="shared" si="1"/>
        <v/>
      </c>
      <c r="H12" s="30"/>
      <c r="I12" s="27"/>
      <c r="J12" s="14" t="str">
        <f t="shared" si="0"/>
        <v/>
      </c>
    </row>
    <row r="13" spans="1:12" x14ac:dyDescent="0.4">
      <c r="A13" s="9">
        <v>6</v>
      </c>
      <c r="B13" s="35"/>
      <c r="C13" s="35"/>
      <c r="D13" s="35"/>
      <c r="E13" s="36"/>
      <c r="F13" s="27"/>
      <c r="G13" s="14" t="str">
        <f t="shared" si="1"/>
        <v/>
      </c>
      <c r="H13" s="30"/>
      <c r="I13" s="27"/>
      <c r="J13" s="14" t="str">
        <f t="shared" si="0"/>
        <v/>
      </c>
    </row>
    <row r="14" spans="1:12" x14ac:dyDescent="0.4">
      <c r="A14" s="9">
        <v>7</v>
      </c>
      <c r="B14" s="35"/>
      <c r="C14" s="35"/>
      <c r="D14" s="35"/>
      <c r="E14" s="36"/>
      <c r="F14" s="27"/>
      <c r="G14" s="14" t="str">
        <f t="shared" si="1"/>
        <v/>
      </c>
      <c r="H14" s="30"/>
      <c r="I14" s="27"/>
      <c r="J14" s="14" t="str">
        <f t="shared" si="0"/>
        <v/>
      </c>
    </row>
    <row r="15" spans="1:12" x14ac:dyDescent="0.4">
      <c r="A15" s="9">
        <v>8</v>
      </c>
      <c r="B15" s="35"/>
      <c r="C15" s="35"/>
      <c r="D15" s="35"/>
      <c r="E15" s="36"/>
      <c r="F15" s="27"/>
      <c r="G15" s="14" t="str">
        <f t="shared" si="1"/>
        <v/>
      </c>
      <c r="H15" s="30"/>
      <c r="I15" s="27"/>
      <c r="J15" s="14" t="str">
        <f t="shared" si="0"/>
        <v/>
      </c>
    </row>
    <row r="16" spans="1:12" x14ac:dyDescent="0.4">
      <c r="A16" s="9">
        <v>9</v>
      </c>
      <c r="B16" s="35"/>
      <c r="C16" s="35"/>
      <c r="D16" s="35"/>
      <c r="E16" s="36"/>
      <c r="F16" s="27"/>
      <c r="G16" s="14" t="str">
        <f t="shared" si="1"/>
        <v/>
      </c>
      <c r="H16" s="30"/>
      <c r="I16" s="27"/>
      <c r="J16" s="14" t="str">
        <f t="shared" si="0"/>
        <v/>
      </c>
    </row>
    <row r="17" spans="1:10" x14ac:dyDescent="0.4">
      <c r="A17" s="10">
        <v>10</v>
      </c>
      <c r="B17" s="37"/>
      <c r="C17" s="37"/>
      <c r="D17" s="37"/>
      <c r="E17" s="38"/>
      <c r="F17" s="28"/>
      <c r="G17" s="15" t="str">
        <f t="shared" si="1"/>
        <v/>
      </c>
      <c r="H17" s="31"/>
      <c r="I17" s="28"/>
      <c r="J17" s="15" t="str">
        <f t="shared" si="0"/>
        <v/>
      </c>
    </row>
    <row r="18" spans="1:10" x14ac:dyDescent="0.4">
      <c r="A18" s="64" t="s">
        <v>17</v>
      </c>
      <c r="B18" s="64"/>
      <c r="C18" s="64"/>
      <c r="D18" s="64"/>
      <c r="E18" s="64"/>
      <c r="F18" s="17" t="str">
        <f>IF(SUM(F8:F17)=0,"",SUM(F8:F17))</f>
        <v/>
      </c>
      <c r="G18" s="16" t="str">
        <f>IF(SUM(G8:G17)=0,"",SUM(G8:G17))</f>
        <v/>
      </c>
      <c r="I18" s="17" t="str">
        <f>IF(SUM(I8:I17)=0,"",SUM(I8:I17))</f>
        <v/>
      </c>
      <c r="J18" s="16" t="str">
        <f>IF(SUM(J8:J17)=0,"",SUM(J8:J17))</f>
        <v/>
      </c>
    </row>
    <row r="19" spans="1:10" ht="19.5" thickBot="1" x14ac:dyDescent="0.45">
      <c r="A19" s="68" t="s">
        <v>24</v>
      </c>
      <c r="B19" s="70"/>
      <c r="C19" s="71"/>
      <c r="D19" s="72" t="s">
        <v>25</v>
      </c>
      <c r="E19" s="71"/>
      <c r="F19" s="7"/>
      <c r="G19" s="19">
        <v>0.5</v>
      </c>
      <c r="J19" s="20">
        <v>0.5</v>
      </c>
    </row>
    <row r="20" spans="1:10" ht="19.5" thickBot="1" x14ac:dyDescent="0.45">
      <c r="A20" s="64" t="s">
        <v>22</v>
      </c>
      <c r="B20" s="64"/>
      <c r="C20" s="64"/>
      <c r="D20" s="64"/>
      <c r="E20" s="64"/>
      <c r="F20" s="68"/>
      <c r="G20" s="18" t="str">
        <f>IF(G18="","",IF(G18*G19&gt;E4,E4,ROUNDDOWN(G18*G19,-3)))</f>
        <v/>
      </c>
      <c r="I20" s="7" t="s">
        <v>21</v>
      </c>
      <c r="J20" s="18" t="str">
        <f>IF(J18="","",IF(J18*J19&gt;E4,E4,ROUNDDOWN(J18*J19,-3)))</f>
        <v/>
      </c>
    </row>
    <row r="21" spans="1:10" ht="9.75" customHeight="1" x14ac:dyDescent="0.4"/>
    <row r="22" spans="1:10" x14ac:dyDescent="0.4">
      <c r="A22" s="64" t="s">
        <v>6</v>
      </c>
      <c r="B22" s="64"/>
      <c r="C22" s="2" t="s">
        <v>9</v>
      </c>
      <c r="D22" s="64" t="s">
        <v>10</v>
      </c>
      <c r="E22" s="64"/>
    </row>
    <row r="23" spans="1:10" x14ac:dyDescent="0.4">
      <c r="A23" s="67"/>
      <c r="B23" s="67"/>
      <c r="C23" s="21" t="str">
        <f t="shared" ref="C23:C32" si="2">IF(A23="","",SUMIFS($F$8:$F$17,$H$8:$H$17,A23))</f>
        <v/>
      </c>
      <c r="D23" s="69" t="str">
        <f t="shared" ref="D23:D25" si="3">IF(A23="","",IF(C23&gt;=200000,"見積書2社以上＆契約書",IF(C23&lt;50000,"領収書","見積書1社以上")))</f>
        <v/>
      </c>
      <c r="E23" s="69"/>
    </row>
    <row r="24" spans="1:10" x14ac:dyDescent="0.4">
      <c r="A24" s="65"/>
      <c r="B24" s="65"/>
      <c r="C24" s="22" t="str">
        <f t="shared" si="2"/>
        <v/>
      </c>
      <c r="D24" s="62" t="str">
        <f t="shared" si="3"/>
        <v/>
      </c>
      <c r="E24" s="62"/>
    </row>
    <row r="25" spans="1:10" x14ac:dyDescent="0.4">
      <c r="A25" s="65"/>
      <c r="B25" s="65"/>
      <c r="C25" s="22" t="str">
        <f t="shared" si="2"/>
        <v/>
      </c>
      <c r="D25" s="62" t="str">
        <f t="shared" si="3"/>
        <v/>
      </c>
      <c r="E25" s="62"/>
    </row>
    <row r="26" spans="1:10" x14ac:dyDescent="0.4">
      <c r="A26" s="65"/>
      <c r="B26" s="65"/>
      <c r="C26" s="22" t="str">
        <f t="shared" si="2"/>
        <v/>
      </c>
      <c r="D26" s="62" t="str">
        <f>IF(A26="","",IF(C26&gt;=200000,"見積書2社以上＆契約書",IF(C26&lt;50000,"領収書","見積書1社以上")))</f>
        <v/>
      </c>
      <c r="E26" s="62"/>
    </row>
    <row r="27" spans="1:10" x14ac:dyDescent="0.4">
      <c r="A27" s="65"/>
      <c r="B27" s="65"/>
      <c r="C27" s="22" t="str">
        <f t="shared" si="2"/>
        <v/>
      </c>
      <c r="D27" s="62" t="str">
        <f t="shared" ref="D27:D32" si="4">IF(A27="","",IF(C27&gt;=200000,"見積書2社以上＆契約書",IF(C27&lt;50000,"領収書","見積書1社以上")))</f>
        <v/>
      </c>
      <c r="E27" s="62"/>
    </row>
    <row r="28" spans="1:10" x14ac:dyDescent="0.4">
      <c r="A28" s="65"/>
      <c r="B28" s="65"/>
      <c r="C28" s="22" t="str">
        <f t="shared" si="2"/>
        <v/>
      </c>
      <c r="D28" s="62" t="str">
        <f t="shared" si="4"/>
        <v/>
      </c>
      <c r="E28" s="62"/>
    </row>
    <row r="29" spans="1:10" x14ac:dyDescent="0.4">
      <c r="A29" s="65"/>
      <c r="B29" s="65"/>
      <c r="C29" s="22" t="str">
        <f t="shared" si="2"/>
        <v/>
      </c>
      <c r="D29" s="62" t="str">
        <f t="shared" si="4"/>
        <v/>
      </c>
      <c r="E29" s="62"/>
    </row>
    <row r="30" spans="1:10" x14ac:dyDescent="0.4">
      <c r="A30" s="65"/>
      <c r="B30" s="65"/>
      <c r="C30" s="22" t="str">
        <f t="shared" si="2"/>
        <v/>
      </c>
      <c r="D30" s="62" t="str">
        <f t="shared" si="4"/>
        <v/>
      </c>
      <c r="E30" s="62"/>
    </row>
    <row r="31" spans="1:10" x14ac:dyDescent="0.4">
      <c r="A31" s="65"/>
      <c r="B31" s="65"/>
      <c r="C31" s="22" t="str">
        <f t="shared" si="2"/>
        <v/>
      </c>
      <c r="D31" s="62" t="str">
        <f t="shared" si="4"/>
        <v/>
      </c>
      <c r="E31" s="62"/>
    </row>
    <row r="32" spans="1:10" x14ac:dyDescent="0.4">
      <c r="A32" s="66"/>
      <c r="B32" s="66"/>
      <c r="C32" s="23" t="str">
        <f t="shared" si="2"/>
        <v/>
      </c>
      <c r="D32" s="63" t="str">
        <f t="shared" si="4"/>
        <v/>
      </c>
      <c r="E32" s="63"/>
    </row>
    <row r="33" spans="1:4" x14ac:dyDescent="0.4">
      <c r="A33" s="64" t="s">
        <v>1</v>
      </c>
      <c r="B33" s="64"/>
      <c r="C33" s="24" t="str">
        <f>IF(SUM(C23:C32)=0,"",SUM(C23:C32))</f>
        <v/>
      </c>
      <c r="D33" s="25" t="str">
        <f>IF(C33="","",IF(F18=C33,"","違算"))</f>
        <v/>
      </c>
    </row>
  </sheetData>
  <mergeCells count="27">
    <mergeCell ref="A23:B23"/>
    <mergeCell ref="A18:E18"/>
    <mergeCell ref="A20:F20"/>
    <mergeCell ref="A22:B22"/>
    <mergeCell ref="D22:E22"/>
    <mergeCell ref="D23:E23"/>
    <mergeCell ref="A19:C19"/>
    <mergeCell ref="D19:E19"/>
    <mergeCell ref="D28:E28"/>
    <mergeCell ref="D29:E29"/>
    <mergeCell ref="A24:B24"/>
    <mergeCell ref="A25:B25"/>
    <mergeCell ref="A26:B26"/>
    <mergeCell ref="A27:B27"/>
    <mergeCell ref="A28:B28"/>
    <mergeCell ref="A29:B29"/>
    <mergeCell ref="D24:E24"/>
    <mergeCell ref="D25:E25"/>
    <mergeCell ref="D26:E26"/>
    <mergeCell ref="D27:E27"/>
    <mergeCell ref="D30:E30"/>
    <mergeCell ref="D31:E31"/>
    <mergeCell ref="D32:E32"/>
    <mergeCell ref="A33:B33"/>
    <mergeCell ref="A30:B30"/>
    <mergeCell ref="A31:B31"/>
    <mergeCell ref="A32:B32"/>
  </mergeCells>
  <phoneticPr fontId="2"/>
  <conditionalFormatting sqref="B3">
    <cfRule type="expression" dxfId="5" priority="3">
      <formula>$D$3=TRUE</formula>
    </cfRule>
  </conditionalFormatting>
  <conditionalFormatting sqref="B4">
    <cfRule type="expression" dxfId="4" priority="2">
      <formula>$D$4=TRUE</formula>
    </cfRule>
  </conditionalFormatting>
  <conditionalFormatting sqref="B5">
    <cfRule type="expression" dxfId="3" priority="1">
      <formula>$D$5=TRUE</formula>
    </cfRule>
  </conditionalFormatting>
  <dataValidations count="1">
    <dataValidation type="list" allowBlank="1" showInputMessage="1" showErrorMessage="1" sqref="H8:H17 A23:B32">
      <formula1>"①,②,③,④,⑤,⑥,⑦,⑧,⑨,⑩"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Check Box 4">
              <controlPr locked="0" defaultSize="0" autoFill="0" autoLine="0" autoPict="0">
                <anchor moveWithCells="1">
                  <from>
                    <xdr:col>0</xdr:col>
                    <xdr:colOff>95250</xdr:colOff>
                    <xdr:row>1</xdr:row>
                    <xdr:rowOff>219075</xdr:rowOff>
                  </from>
                  <to>
                    <xdr:col>1</xdr:col>
                    <xdr:colOff>19050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locked="0" defaultSize="0" autoFill="0" autoLine="0" autoPict="0">
                <anchor moveWithCells="1">
                  <from>
                    <xdr:col>0</xdr:col>
                    <xdr:colOff>95250</xdr:colOff>
                    <xdr:row>2</xdr:row>
                    <xdr:rowOff>228600</xdr:rowOff>
                  </from>
                  <to>
                    <xdr:col>1</xdr:col>
                    <xdr:colOff>19050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6" name="Check Box 9">
              <controlPr defaultSize="0" autoFill="0" autoLine="0" autoPict="0">
                <anchor moveWithCells="1">
                  <from>
                    <xdr:col>0</xdr:col>
                    <xdr:colOff>95250</xdr:colOff>
                    <xdr:row>3</xdr:row>
                    <xdr:rowOff>228600</xdr:rowOff>
                  </from>
                  <to>
                    <xdr:col>1</xdr:col>
                    <xdr:colOff>19050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3"/>
  <sheetViews>
    <sheetView tabSelected="1" view="pageBreakPreview" zoomScale="60" zoomScaleNormal="100" workbookViewId="0">
      <selection activeCell="S18" sqref="S18"/>
    </sheetView>
  </sheetViews>
  <sheetFormatPr defaultRowHeight="18.75" x14ac:dyDescent="0.4"/>
  <cols>
    <col min="1" max="1" width="5" customWidth="1"/>
    <col min="3" max="3" width="24.125" customWidth="1"/>
    <col min="4" max="4" width="7.5" customWidth="1"/>
    <col min="5" max="5" width="32.875" customWidth="1"/>
    <col min="6" max="7" width="12.75" customWidth="1"/>
    <col min="8" max="8" width="9.25" style="1" customWidth="1"/>
    <col min="9" max="10" width="13" customWidth="1"/>
  </cols>
  <sheetData>
    <row r="1" spans="1:12" x14ac:dyDescent="0.4">
      <c r="A1" t="s">
        <v>23</v>
      </c>
    </row>
    <row r="2" spans="1:12" ht="9.75" customHeight="1" x14ac:dyDescent="0.4"/>
    <row r="3" spans="1:12" x14ac:dyDescent="0.4">
      <c r="A3" s="12"/>
      <c r="B3" s="12" t="s">
        <v>45</v>
      </c>
      <c r="C3" s="12"/>
      <c r="D3" s="11" t="b">
        <v>0</v>
      </c>
      <c r="E3" s="12"/>
    </row>
    <row r="4" spans="1:12" x14ac:dyDescent="0.4">
      <c r="A4" s="12"/>
      <c r="B4" s="12" t="s">
        <v>46</v>
      </c>
      <c r="C4" s="12"/>
      <c r="D4" s="11" t="b">
        <v>1</v>
      </c>
      <c r="E4" s="11">
        <f>IF(D4=TRUE,500000,200000)</f>
        <v>500000</v>
      </c>
    </row>
    <row r="5" spans="1:12" x14ac:dyDescent="0.4">
      <c r="A5" s="12"/>
      <c r="B5" s="12" t="s">
        <v>47</v>
      </c>
      <c r="C5" s="12"/>
      <c r="D5" s="11" t="b">
        <v>0</v>
      </c>
      <c r="E5" s="11"/>
      <c r="J5" s="3" t="s">
        <v>18</v>
      </c>
    </row>
    <row r="6" spans="1:12" ht="9.75" customHeight="1" x14ac:dyDescent="0.4"/>
    <row r="7" spans="1:12" x14ac:dyDescent="0.4">
      <c r="A7" s="4" t="s">
        <v>3</v>
      </c>
      <c r="B7" s="6" t="s">
        <v>7</v>
      </c>
      <c r="C7" s="6" t="s">
        <v>8</v>
      </c>
      <c r="D7" s="6" t="s">
        <v>0</v>
      </c>
      <c r="E7" s="5" t="s">
        <v>2</v>
      </c>
      <c r="F7" s="4" t="s">
        <v>5</v>
      </c>
      <c r="G7" s="5" t="s">
        <v>4</v>
      </c>
      <c r="H7" s="32" t="s">
        <v>6</v>
      </c>
      <c r="I7" s="4" t="s">
        <v>19</v>
      </c>
      <c r="J7" s="5" t="s">
        <v>20</v>
      </c>
      <c r="L7" s="1"/>
    </row>
    <row r="8" spans="1:12" x14ac:dyDescent="0.4">
      <c r="A8" s="8">
        <v>1</v>
      </c>
      <c r="B8" s="39" t="s">
        <v>11</v>
      </c>
      <c r="C8" s="39" t="s">
        <v>12</v>
      </c>
      <c r="D8" s="39">
        <v>2000</v>
      </c>
      <c r="E8" s="40" t="s">
        <v>28</v>
      </c>
      <c r="F8" s="41">
        <v>45000</v>
      </c>
      <c r="G8" s="58">
        <f>IF(F8="","",ROUNDDOWN(F8/1.1,0))</f>
        <v>40909</v>
      </c>
      <c r="H8" s="48" t="s">
        <v>15</v>
      </c>
      <c r="I8" s="41"/>
      <c r="J8" s="58" t="str">
        <f t="shared" ref="J8:J17" si="0">IF(I8="","",ROUNDDOWN(I8/1.1,0))</f>
        <v/>
      </c>
    </row>
    <row r="9" spans="1:12" x14ac:dyDescent="0.4">
      <c r="A9" s="9">
        <v>2</v>
      </c>
      <c r="B9" s="42" t="s">
        <v>13</v>
      </c>
      <c r="C9" s="42" t="s">
        <v>14</v>
      </c>
      <c r="D9" s="42">
        <v>2000</v>
      </c>
      <c r="E9" s="43" t="s">
        <v>28</v>
      </c>
      <c r="F9" s="44">
        <v>50000</v>
      </c>
      <c r="G9" s="59">
        <f t="shared" ref="G9:G17" si="1">IF(F9="","",ROUNDDOWN(F9/1.1,0))</f>
        <v>45454</v>
      </c>
      <c r="H9" s="49" t="s">
        <v>16</v>
      </c>
      <c r="I9" s="44"/>
      <c r="J9" s="59" t="str">
        <f t="shared" si="0"/>
        <v/>
      </c>
    </row>
    <row r="10" spans="1:12" x14ac:dyDescent="0.4">
      <c r="A10" s="9">
        <v>3</v>
      </c>
      <c r="B10" s="42" t="s">
        <v>26</v>
      </c>
      <c r="C10" s="42" t="s">
        <v>30</v>
      </c>
      <c r="D10" s="42">
        <v>1</v>
      </c>
      <c r="E10" s="43" t="s">
        <v>29</v>
      </c>
      <c r="F10" s="44">
        <v>275000</v>
      </c>
      <c r="G10" s="59">
        <f t="shared" si="1"/>
        <v>250000</v>
      </c>
      <c r="H10" s="49" t="s">
        <v>27</v>
      </c>
      <c r="I10" s="44"/>
      <c r="J10" s="59" t="str">
        <f t="shared" si="0"/>
        <v/>
      </c>
    </row>
    <row r="11" spans="1:12" x14ac:dyDescent="0.4">
      <c r="A11" s="9">
        <v>4</v>
      </c>
      <c r="B11" s="42"/>
      <c r="C11" s="42"/>
      <c r="D11" s="42"/>
      <c r="E11" s="43"/>
      <c r="F11" s="44"/>
      <c r="G11" s="59" t="str">
        <f t="shared" si="1"/>
        <v/>
      </c>
      <c r="H11" s="49"/>
      <c r="I11" s="44"/>
      <c r="J11" s="59" t="str">
        <f t="shared" si="0"/>
        <v/>
      </c>
    </row>
    <row r="12" spans="1:12" x14ac:dyDescent="0.4">
      <c r="A12" s="9">
        <v>5</v>
      </c>
      <c r="B12" s="42"/>
      <c r="C12" s="42"/>
      <c r="D12" s="42"/>
      <c r="E12" s="43"/>
      <c r="F12" s="44"/>
      <c r="G12" s="59" t="str">
        <f t="shared" si="1"/>
        <v/>
      </c>
      <c r="H12" s="49"/>
      <c r="I12" s="44"/>
      <c r="J12" s="59" t="str">
        <f t="shared" si="0"/>
        <v/>
      </c>
    </row>
    <row r="13" spans="1:12" x14ac:dyDescent="0.4">
      <c r="A13" s="9">
        <v>6</v>
      </c>
      <c r="B13" s="42"/>
      <c r="C13" s="42"/>
      <c r="D13" s="42"/>
      <c r="E13" s="43"/>
      <c r="F13" s="44"/>
      <c r="G13" s="59" t="str">
        <f t="shared" si="1"/>
        <v/>
      </c>
      <c r="H13" s="49"/>
      <c r="I13" s="44"/>
      <c r="J13" s="59" t="str">
        <f t="shared" si="0"/>
        <v/>
      </c>
    </row>
    <row r="14" spans="1:12" x14ac:dyDescent="0.4">
      <c r="A14" s="9">
        <v>7</v>
      </c>
      <c r="B14" s="42"/>
      <c r="C14" s="42"/>
      <c r="D14" s="42"/>
      <c r="E14" s="43"/>
      <c r="F14" s="44"/>
      <c r="G14" s="59" t="str">
        <f t="shared" si="1"/>
        <v/>
      </c>
      <c r="H14" s="49"/>
      <c r="I14" s="44"/>
      <c r="J14" s="59" t="str">
        <f t="shared" si="0"/>
        <v/>
      </c>
    </row>
    <row r="15" spans="1:12" x14ac:dyDescent="0.4">
      <c r="A15" s="9">
        <v>8</v>
      </c>
      <c r="B15" s="42"/>
      <c r="C15" s="42"/>
      <c r="D15" s="42"/>
      <c r="E15" s="43"/>
      <c r="F15" s="44"/>
      <c r="G15" s="59" t="str">
        <f t="shared" si="1"/>
        <v/>
      </c>
      <c r="H15" s="49"/>
      <c r="I15" s="44"/>
      <c r="J15" s="59" t="str">
        <f t="shared" si="0"/>
        <v/>
      </c>
    </row>
    <row r="16" spans="1:12" x14ac:dyDescent="0.4">
      <c r="A16" s="9">
        <v>9</v>
      </c>
      <c r="B16" s="42"/>
      <c r="C16" s="42"/>
      <c r="D16" s="42"/>
      <c r="E16" s="43"/>
      <c r="F16" s="44"/>
      <c r="G16" s="59" t="str">
        <f t="shared" si="1"/>
        <v/>
      </c>
      <c r="H16" s="49"/>
      <c r="I16" s="44"/>
      <c r="J16" s="59" t="str">
        <f t="shared" si="0"/>
        <v/>
      </c>
    </row>
    <row r="17" spans="1:10" x14ac:dyDescent="0.4">
      <c r="A17" s="10">
        <v>10</v>
      </c>
      <c r="B17" s="45"/>
      <c r="C17" s="45"/>
      <c r="D17" s="45"/>
      <c r="E17" s="46"/>
      <c r="F17" s="47"/>
      <c r="G17" s="60" t="str">
        <f t="shared" si="1"/>
        <v/>
      </c>
      <c r="H17" s="50"/>
      <c r="I17" s="47"/>
      <c r="J17" s="60" t="str">
        <f t="shared" si="0"/>
        <v/>
      </c>
    </row>
    <row r="18" spans="1:10" x14ac:dyDescent="0.4">
      <c r="A18" s="64" t="s">
        <v>17</v>
      </c>
      <c r="B18" s="64"/>
      <c r="C18" s="64"/>
      <c r="D18" s="64"/>
      <c r="E18" s="64"/>
      <c r="F18" s="55">
        <f>IF(SUM(F8:F17)=0,"",SUM(F8:F17))</f>
        <v>370000</v>
      </c>
      <c r="G18" s="56">
        <f>IF(SUM(G8:G17)=0,"",SUM(G8:G17))</f>
        <v>336363</v>
      </c>
      <c r="I18" s="55" t="str">
        <f>IF(SUM(I8:I17)=0,"",SUM(I8:I17))</f>
        <v/>
      </c>
      <c r="J18" s="56" t="str">
        <f>IF(SUM(J8:J17)=0,"",SUM(J8:J17))</f>
        <v/>
      </c>
    </row>
    <row r="19" spans="1:10" ht="19.5" thickBot="1" x14ac:dyDescent="0.45">
      <c r="A19" s="68" t="s">
        <v>24</v>
      </c>
      <c r="B19" s="70"/>
      <c r="C19" s="71"/>
      <c r="D19" s="72" t="s">
        <v>25</v>
      </c>
      <c r="E19" s="71"/>
      <c r="F19" s="7"/>
      <c r="G19" s="19">
        <v>0.5</v>
      </c>
      <c r="J19" s="20">
        <v>0.5</v>
      </c>
    </row>
    <row r="20" spans="1:10" ht="19.5" thickBot="1" x14ac:dyDescent="0.45">
      <c r="A20" s="64" t="s">
        <v>22</v>
      </c>
      <c r="B20" s="64"/>
      <c r="C20" s="64"/>
      <c r="D20" s="64"/>
      <c r="E20" s="64"/>
      <c r="F20" s="68"/>
      <c r="G20" s="57">
        <f>IF(G18="","",IF(G18*G19&gt;E4,E4,ROUNDDOWN(G18*G19,-3)))</f>
        <v>168000</v>
      </c>
      <c r="I20" s="7" t="s">
        <v>21</v>
      </c>
      <c r="J20" s="57" t="str">
        <f>IF(J18="","",IF(J18*J19&gt;E4,E4,ROUNDDOWN(J18*J19,-3)))</f>
        <v/>
      </c>
    </row>
    <row r="21" spans="1:10" ht="9.75" customHeight="1" x14ac:dyDescent="0.4"/>
    <row r="22" spans="1:10" x14ac:dyDescent="0.4">
      <c r="A22" s="64" t="s">
        <v>6</v>
      </c>
      <c r="B22" s="64"/>
      <c r="C22" s="32" t="s">
        <v>9</v>
      </c>
      <c r="D22" s="64" t="s">
        <v>10</v>
      </c>
      <c r="E22" s="64"/>
    </row>
    <row r="23" spans="1:10" x14ac:dyDescent="0.4">
      <c r="A23" s="77" t="s">
        <v>15</v>
      </c>
      <c r="B23" s="77"/>
      <c r="C23" s="51">
        <f>IF(A23="","",SUMIFS($F$8:$F$17,$H$8:$H$17,A23))</f>
        <v>45000</v>
      </c>
      <c r="D23" s="78" t="str">
        <f t="shared" ref="D23:D25" si="2">IF(A23="","",IF(C23&gt;=200000,"見積書2社以上＆契約書",IF(C23&lt;50000,"領収書","見積書1社以上")))</f>
        <v>領収書</v>
      </c>
      <c r="E23" s="78"/>
    </row>
    <row r="24" spans="1:10" x14ac:dyDescent="0.4">
      <c r="A24" s="75" t="s">
        <v>16</v>
      </c>
      <c r="B24" s="75"/>
      <c r="C24" s="52">
        <f t="shared" ref="C24:C32" si="3">IF(A24="","",SUMIFS($F$8:$F$17,$H$8:$H$17,A24))</f>
        <v>50000</v>
      </c>
      <c r="D24" s="76" t="str">
        <f t="shared" si="2"/>
        <v>見積書1社以上</v>
      </c>
      <c r="E24" s="76"/>
    </row>
    <row r="25" spans="1:10" x14ac:dyDescent="0.4">
      <c r="A25" s="75" t="s">
        <v>27</v>
      </c>
      <c r="B25" s="75"/>
      <c r="C25" s="52">
        <f t="shared" si="3"/>
        <v>275000</v>
      </c>
      <c r="D25" s="76" t="str">
        <f t="shared" si="2"/>
        <v>見積書2社以上＆契約書</v>
      </c>
      <c r="E25" s="76"/>
    </row>
    <row r="26" spans="1:10" x14ac:dyDescent="0.4">
      <c r="A26" s="75"/>
      <c r="B26" s="75"/>
      <c r="C26" s="52" t="str">
        <f t="shared" si="3"/>
        <v/>
      </c>
      <c r="D26" s="76" t="str">
        <f>IF(A26="","",IF(C26&gt;=200000,"見積書2社以上＆契約書",IF(C26&lt;50000,"領収書","見積書1社以上")))</f>
        <v/>
      </c>
      <c r="E26" s="76"/>
    </row>
    <row r="27" spans="1:10" x14ac:dyDescent="0.4">
      <c r="A27" s="75"/>
      <c r="B27" s="75"/>
      <c r="C27" s="52" t="str">
        <f t="shared" si="3"/>
        <v/>
      </c>
      <c r="D27" s="76" t="str">
        <f t="shared" ref="D27:D32" si="4">IF(A27="","",IF(C27&gt;=200000,"見積書2社以上＆契約書",IF(C27&lt;50000,"領収書","見積書1社以上")))</f>
        <v/>
      </c>
      <c r="E27" s="76"/>
    </row>
    <row r="28" spans="1:10" x14ac:dyDescent="0.4">
      <c r="A28" s="75"/>
      <c r="B28" s="75"/>
      <c r="C28" s="52" t="str">
        <f t="shared" si="3"/>
        <v/>
      </c>
      <c r="D28" s="76" t="str">
        <f t="shared" si="4"/>
        <v/>
      </c>
      <c r="E28" s="76"/>
    </row>
    <row r="29" spans="1:10" x14ac:dyDescent="0.4">
      <c r="A29" s="75"/>
      <c r="B29" s="75"/>
      <c r="C29" s="52" t="str">
        <f t="shared" si="3"/>
        <v/>
      </c>
      <c r="D29" s="76" t="str">
        <f t="shared" si="4"/>
        <v/>
      </c>
      <c r="E29" s="76"/>
    </row>
    <row r="30" spans="1:10" x14ac:dyDescent="0.4">
      <c r="A30" s="75"/>
      <c r="B30" s="75"/>
      <c r="C30" s="52" t="str">
        <f t="shared" si="3"/>
        <v/>
      </c>
      <c r="D30" s="76" t="str">
        <f t="shared" si="4"/>
        <v/>
      </c>
      <c r="E30" s="76"/>
    </row>
    <row r="31" spans="1:10" x14ac:dyDescent="0.4">
      <c r="A31" s="75"/>
      <c r="B31" s="75"/>
      <c r="C31" s="52" t="str">
        <f t="shared" si="3"/>
        <v/>
      </c>
      <c r="D31" s="76" t="str">
        <f t="shared" si="4"/>
        <v/>
      </c>
      <c r="E31" s="76"/>
    </row>
    <row r="32" spans="1:10" x14ac:dyDescent="0.4">
      <c r="A32" s="73"/>
      <c r="B32" s="73"/>
      <c r="C32" s="53" t="str">
        <f t="shared" si="3"/>
        <v/>
      </c>
      <c r="D32" s="74" t="str">
        <f t="shared" si="4"/>
        <v/>
      </c>
      <c r="E32" s="74"/>
    </row>
    <row r="33" spans="1:4" x14ac:dyDescent="0.4">
      <c r="A33" s="64" t="s">
        <v>1</v>
      </c>
      <c r="B33" s="64"/>
      <c r="C33" s="54">
        <f>IF(SUM(C23:C32)=0,"",SUM(C23:C32))</f>
        <v>370000</v>
      </c>
      <c r="D33" s="25" t="str">
        <f>IF(C33="","",IF(F18=C33,"","違算"))</f>
        <v/>
      </c>
    </row>
  </sheetData>
  <mergeCells count="27">
    <mergeCell ref="A18:E18"/>
    <mergeCell ref="A19:C19"/>
    <mergeCell ref="D19:E19"/>
    <mergeCell ref="A20:F20"/>
    <mergeCell ref="A22:B22"/>
    <mergeCell ref="D22:E22"/>
    <mergeCell ref="A23:B23"/>
    <mergeCell ref="D23:E23"/>
    <mergeCell ref="A24:B24"/>
    <mergeCell ref="D24:E24"/>
    <mergeCell ref="A25:B25"/>
    <mergeCell ref="D25:E25"/>
    <mergeCell ref="A26:B26"/>
    <mergeCell ref="D26:E26"/>
    <mergeCell ref="A27:B27"/>
    <mergeCell ref="D27:E27"/>
    <mergeCell ref="A28:B28"/>
    <mergeCell ref="D28:E28"/>
    <mergeCell ref="A32:B32"/>
    <mergeCell ref="D32:E32"/>
    <mergeCell ref="A33:B33"/>
    <mergeCell ref="A29:B29"/>
    <mergeCell ref="D29:E29"/>
    <mergeCell ref="A30:B30"/>
    <mergeCell ref="D30:E30"/>
    <mergeCell ref="A31:B31"/>
    <mergeCell ref="D31:E31"/>
  </mergeCells>
  <phoneticPr fontId="2"/>
  <conditionalFormatting sqref="B3">
    <cfRule type="expression" dxfId="2" priority="3">
      <formula>$D$3=TRUE</formula>
    </cfRule>
  </conditionalFormatting>
  <conditionalFormatting sqref="B4">
    <cfRule type="expression" dxfId="1" priority="2">
      <formula>$D$4=TRUE</formula>
    </cfRule>
  </conditionalFormatting>
  <conditionalFormatting sqref="B5">
    <cfRule type="expression" dxfId="0" priority="1">
      <formula>$D$5=TRUE</formula>
    </cfRule>
  </conditionalFormatting>
  <dataValidations count="1">
    <dataValidation type="list" allowBlank="1" showInputMessage="1" showErrorMessage="1" sqref="H8:H17 A23:B32">
      <formula1>"①,②,③,④,⑤,⑥,⑦,⑧,⑨,⑩"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locked="0" defaultSize="0" autoFill="0" autoLine="0" autoPict="0">
                <anchor moveWithCells="1">
                  <from>
                    <xdr:col>0</xdr:col>
                    <xdr:colOff>95250</xdr:colOff>
                    <xdr:row>1</xdr:row>
                    <xdr:rowOff>219075</xdr:rowOff>
                  </from>
                  <to>
                    <xdr:col>1</xdr:col>
                    <xdr:colOff>19050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locked="0" defaultSize="0" autoFill="0" autoLine="0" autoPict="0">
                <anchor moveWithCells="1">
                  <from>
                    <xdr:col>0</xdr:col>
                    <xdr:colOff>95250</xdr:colOff>
                    <xdr:row>2</xdr:row>
                    <xdr:rowOff>228600</xdr:rowOff>
                  </from>
                  <to>
                    <xdr:col>1</xdr:col>
                    <xdr:colOff>19050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0</xdr:col>
                    <xdr:colOff>95250</xdr:colOff>
                    <xdr:row>3</xdr:row>
                    <xdr:rowOff>228600</xdr:rowOff>
                  </from>
                  <to>
                    <xdr:col>1</xdr:col>
                    <xdr:colOff>19050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H6" sqref="H6"/>
    </sheetView>
  </sheetViews>
  <sheetFormatPr defaultRowHeight="30" customHeight="1" x14ac:dyDescent="0.4"/>
  <cols>
    <col min="1" max="1" width="24.5" customWidth="1"/>
    <col min="2" max="3" width="18.25" customWidth="1"/>
  </cols>
  <sheetData>
    <row r="1" spans="1:3" ht="30" customHeight="1" x14ac:dyDescent="0.4">
      <c r="A1" t="s">
        <v>31</v>
      </c>
    </row>
    <row r="3" spans="1:3" ht="30" customHeight="1" x14ac:dyDescent="0.4">
      <c r="A3" s="61" t="s">
        <v>32</v>
      </c>
      <c r="B3" s="61" t="s">
        <v>36</v>
      </c>
      <c r="C3" s="61" t="s">
        <v>37</v>
      </c>
    </row>
    <row r="4" spans="1:3" ht="30" customHeight="1" x14ac:dyDescent="0.4">
      <c r="A4" s="61" t="s">
        <v>33</v>
      </c>
      <c r="B4" s="61" t="s">
        <v>43</v>
      </c>
      <c r="C4" s="61" t="s">
        <v>38</v>
      </c>
    </row>
    <row r="5" spans="1:3" ht="30" customHeight="1" x14ac:dyDescent="0.4">
      <c r="A5" s="61" t="s">
        <v>34</v>
      </c>
      <c r="B5" s="61" t="s">
        <v>39</v>
      </c>
      <c r="C5" s="61" t="s">
        <v>41</v>
      </c>
    </row>
    <row r="6" spans="1:3" ht="30" customHeight="1" x14ac:dyDescent="0.4">
      <c r="A6" s="61" t="s">
        <v>35</v>
      </c>
      <c r="B6" s="61" t="s">
        <v>40</v>
      </c>
      <c r="C6" s="61" t="s">
        <v>42</v>
      </c>
    </row>
    <row r="8" spans="1:3" ht="30" customHeight="1" x14ac:dyDescent="0.4">
      <c r="A8" t="s">
        <v>44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経費明細書</vt:lpstr>
      <vt:lpstr>経費明細書 (記入例)</vt:lpstr>
      <vt:lpstr>添付書類(証憑書類)の整理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PL104</dc:creator>
  <cp:lastModifiedBy>赤名 和弘</cp:lastModifiedBy>
  <cp:lastPrinted>2022-03-03T06:23:21Z</cp:lastPrinted>
  <dcterms:created xsi:type="dcterms:W3CDTF">2020-06-08T04:23:42Z</dcterms:created>
  <dcterms:modified xsi:type="dcterms:W3CDTF">2022-03-09T05:35:51Z</dcterms:modified>
</cp:coreProperties>
</file>