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G:\財政係\公会計\R4\20220909_【9／26月〆切】令和２年度財政状況資料集の作成について（2回目・地方公会計関係）\02_作業\"/>
    </mc:Choice>
  </mc:AlternateContent>
  <xr:revisionPtr revIDLastSave="0" documentId="13_ncr:1_{49619D55-1FA1-4B3A-A1DB-F957E9A08812}" xr6:coauthVersionLast="36" xr6:coauthVersionMax="36" xr10:uidLastSave="{00000000-0000-0000-0000-000000000000}"/>
  <bookViews>
    <workbookView xWindow="0" yWindow="0" windowWidth="20490" windowHeight="745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AM39" i="10"/>
  <c r="U39" i="10"/>
  <c r="C39" i="10"/>
  <c r="AM38" i="10"/>
  <c r="C38" i="10"/>
  <c r="AM37" i="10"/>
  <c r="C37" i="10"/>
  <c r="AM36" i="10"/>
  <c r="C36" i="10"/>
  <c r="BW34" i="10"/>
  <c r="BW35" i="10" s="1"/>
  <c r="C34" i="10"/>
  <c r="BW36" i="10" l="1"/>
  <c r="BW37" i="10" s="1"/>
  <c r="BW38" i="10" s="1"/>
  <c r="BW39" i="10" s="1"/>
  <c r="CO34" i="10"/>
  <c r="CO35" i="10" s="1"/>
  <c r="CO36" i="10" s="1"/>
  <c r="CO37" i="10" s="1"/>
  <c r="CO38" i="10" s="1"/>
  <c r="CO39" i="10" s="1"/>
  <c r="CO40" i="10" s="1"/>
  <c r="CO41" i="10" s="1"/>
  <c r="CO42" i="10" s="1"/>
  <c r="CO43" i="10" s="1"/>
  <c r="C35"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U38" i="10" s="1"/>
  <c r="AM34" i="10" l="1"/>
  <c r="AM35" i="10" s="1"/>
  <c r="BE34" i="10"/>
  <c r="BE35" i="10" s="1"/>
  <c r="BE36" i="10" s="1"/>
  <c r="BE37" i="10" s="1"/>
  <c r="BE38" i="10" s="1"/>
  <c r="BE39" i="10" s="1"/>
</calcChain>
</file>

<file path=xl/sharedStrings.xml><?xml version="1.0" encoding="utf-8"?>
<sst xmlns="http://schemas.openxmlformats.org/spreadsheetml/2006/main" count="1149" uniqueCount="623">
  <si>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</si>
  <si>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</si>
  <si>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</si>
  <si>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</si>
  <si>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</si>
  <si>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</si>
  <si>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</si>
  <si>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</si>
  <si>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</si>
  <si>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</si>
  <si>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</si>
  <si>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</si>
  <si>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</si>
  <si>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</si>
  <si>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</si>
  <si>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</si>
  <si>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</si>
  <si>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</si>
  <si>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</si>
  <si>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</si>
  <si>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</si>
  <si>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</si>
  <si>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</si>
  <si>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</si>
  <si>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</si>
  <si>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</si>
  <si>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</si>
  <si>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</si>
  <si>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</si>
  <si>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</si>
  <si>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</si>
  <si>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</si>
  <si>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</si>
  <si>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</si>
  <si>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</si>
  <si>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</si>
  <si>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</si>
  <si>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</si>
  <si>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</si>
  <si>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</si>
  <si>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</si>
  <si>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</si>
  <si>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</si>
  <si>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</si>
  <si>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</si>
  <si>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</si>
  <si>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</si>
  <si>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</si>
  <si>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</si>
  <si>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</si>
  <si>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</si>
  <si>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</si>
  <si>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</si>
  <si>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</si>
  <si>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</si>
  <si>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</si>
  <si>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</si>
  <si>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</si>
  <si>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</si>
  <si>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</si>
  <si>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</si>
  <si>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</si>
  <si>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</si>
  <si>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</si>
  <si>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</si>
  <si>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</si>
  <si>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</si>
  <si>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</si>
  <si>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</si>
  <si>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</si>
  <si>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</si>
  <si>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</si>
  <si>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</si>
  <si>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</si>
  <si>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</si>
  <si>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</si>
  <si>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</si>
  <si>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</si>
  <si>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</si>
  <si>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</si>
  <si>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</si>
  <si>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</si>
  <si>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</si>
  <si>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</si>
  <si>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</si>
  <si>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Ⅲ－０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</si>
  <si>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</si>
  <si>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</si>
  <si>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</si>
  <si>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</si>
  <si>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</si>
  <si>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</si>
  <si>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</si>
  <si>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</si>
  <si>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</si>
  <si>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</si>
  <si>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</si>
  <si>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</si>
  <si>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奥出雲町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</si>
  <si>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</si>
  <si>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</si>
  <si>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</si>
  <si>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</si>
  <si>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</si>
  <si>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</si>
  <si>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</si>
  <si>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</si>
  <si>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</si>
  <si>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</si>
  <si>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</si>
  <si>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</si>
  <si>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</si>
  <si>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</si>
  <si>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</si>
  <si>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</si>
  <si>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</si>
  <si>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</si>
  <si>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</si>
  <si>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</si>
  <si>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</si>
  <si>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</si>
  <si>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</si>
  <si>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</si>
  <si>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</si>
  <si>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</si>
  <si>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</si>
  <si>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</si>
  <si>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</si>
  <si>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</si>
  <si>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</si>
  <si>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</si>
  <si>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</si>
  <si>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</si>
  <si>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</si>
  <si>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</si>
  <si>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</si>
  <si>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</si>
  <si>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</si>
  <si>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</si>
  <si>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</si>
  <si>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</si>
  <si>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</si>
  <si>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</si>
  <si>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</si>
  <si>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</si>
  <si>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</si>
  <si>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</si>
  <si>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</si>
  <si>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</si>
  <si>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</si>
  <si>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</si>
  <si>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</si>
  <si>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</si>
  <si>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</si>
  <si>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</si>
  <si>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</si>
  <si>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</si>
  <si>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</si>
  <si>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</si>
  <si>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</si>
  <si>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</si>
  <si>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</si>
  <si>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</si>
  <si>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</si>
  <si>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</si>
  <si>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</si>
  <si>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</si>
  <si>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</si>
  <si>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</si>
  <si>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</si>
  <si>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</si>
  <si>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</si>
  <si>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</si>
  <si>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</si>
  <si>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</si>
  <si>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</si>
  <si>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</si>
  <si>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</si>
  <si>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</si>
  <si>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</si>
  <si>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</si>
  <si>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</si>
  <si>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</si>
  <si>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</si>
  <si>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</si>
  <si>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</si>
  <si>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</si>
  <si>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</si>
  <si>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</si>
  <si>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</si>
  <si>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</si>
  <si>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</si>
  <si>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</si>
  <si>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</si>
  <si>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</si>
  <si>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</si>
  <si>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</si>
  <si>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</si>
  <si>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</si>
  <si>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</si>
  <si>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</si>
  <si>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</si>
  <si>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</si>
  <si>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</si>
  <si>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</si>
  <si>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</si>
  <si>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</si>
  <si>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</si>
  <si>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</si>
  <si>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</si>
  <si>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</si>
  <si>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</si>
  <si>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</si>
  <si>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</si>
  <si>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</si>
  <si>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</si>
  <si>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</si>
  <si>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島根県奥出雲町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</si>
  <si>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</si>
  <si>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</si>
  <si>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</si>
  <si>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</si>
  <si>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</si>
  <si>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</si>
  <si>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</si>
  <si>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</si>
  <si>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</si>
  <si>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</si>
  <si>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</si>
  <si>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</si>
  <si>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</si>
  <si>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</si>
  <si>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</si>
  <si>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</si>
  <si>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</si>
  <si>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</si>
  <si>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</si>
  <si>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</si>
  <si>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</si>
  <si>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</si>
  <si>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</si>
  <si>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</si>
  <si>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</si>
  <si>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</si>
  <si>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</si>
  <si>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</si>
  <si>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</si>
  <si>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</si>
  <si>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</si>
  <si>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</si>
  <si>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</si>
  <si>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</si>
  <si>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</si>
  <si>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</si>
  <si>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</si>
  <si>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</si>
  <si>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</si>
  <si>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</si>
  <si>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</si>
  <si>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</si>
  <si>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</si>
  <si>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</si>
  <si>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</si>
  <si>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</si>
  <si>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</si>
  <si>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</si>
  <si>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</si>
  <si>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</si>
  <si>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</si>
  <si>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</si>
  <si>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</si>
  <si>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</si>
  <si>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</si>
  <si>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</si>
  <si>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</si>
  <si>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</si>
  <si>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</si>
  <si>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</si>
  <si>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</si>
  <si>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</si>
  <si>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</si>
  <si>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</si>
  <si>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</si>
  <si>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</si>
  <si>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</si>
  <si>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</si>
  <si>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</si>
  <si>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</si>
  <si>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</si>
  <si>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</si>
  <si>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</si>
  <si>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</si>
  <si>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</si>
  <si>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</si>
  <si>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</si>
  <si>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</si>
  <si>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</si>
  <si>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</si>
  <si>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</si>
  <si>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</si>
  <si>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</si>
  <si>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</si>
  <si>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</si>
  <si>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</si>
  <si>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</si>
  <si>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</si>
  <si>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</si>
  <si>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</si>
  <si>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</si>
  <si>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</si>
  <si>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</si>
  <si>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</si>
  <si>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</si>
  <si>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</si>
  <si>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</si>
  <si>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</si>
  <si>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</si>
  <si>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</si>
  <si>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</si>
  <si>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</si>
  <si>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</si>
  <si>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</si>
  <si>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</si>
  <si>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</si>
  <si>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</si>
  <si>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</si>
  <si>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</si>
  <si>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</si>
  <si>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</si>
  <si>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</si>
  <si>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</si>
  <si>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</si>
  <si>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</si>
  <si>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</si>
  <si>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</si>
  <si>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</si>
  <si>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</si>
  <si>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</si>
  <si>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</si>
  <si>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</si>
  <si>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</si>
  <si>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</si>
  <si>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</si>
  <si>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</si>
  <si>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</si>
  <si>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</si>
  <si>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</si>
  <si>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</si>
  <si>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</si>
  <si>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</si>
  <si>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</si>
  <si>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</si>
  <si>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</si>
  <si>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</si>
  <si>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</si>
  <si>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</si>
  <si>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</si>
  <si>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</si>
  <si>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</si>
  <si>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</si>
  <si>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</si>
  <si>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</si>
  <si>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</si>
  <si>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</si>
  <si>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</si>
  <si>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</si>
  <si>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</si>
  <si>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</si>
  <si>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</si>
  <si>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</si>
  <si>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</si>
  <si>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島根県奥出雲町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</si>
  <si>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</si>
  <si>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</si>
  <si>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</si>
  <si>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</si>
  <si>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</si>
  <si>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</si>
  <si>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</si>
  <si>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</si>
  <si>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</si>
  <si>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</si>
  <si>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</si>
  <si>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</si>
  <si>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</si>
  <si>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</si>
  <si>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</si>
  <si>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</si>
  <si>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</si>
  <si>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</si>
  <si>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</si>
  <si>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</si>
  <si>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国営農地開発事業特別会計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</si>
  <si>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</si>
  <si>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</si>
  <si>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</si>
  <si>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</si>
  <si>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</si>
  <si>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</si>
  <si>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</si>
  <si>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</si>
  <si>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</si>
  <si>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</si>
  <si>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</si>
  <si>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</si>
  <si>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</si>
  <si>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</si>
  <si>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</si>
  <si>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</si>
  <si>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介護老人保健施設事業特別会計</t>
    <phoneticPr fontId="5"/>
  </si>
  <si>
    <t>介護サービス事業特別会計</t>
    <phoneticPr fontId="5"/>
  </si>
  <si>
    <t>-</t>
    <phoneticPr fontId="5"/>
  </si>
  <si>
    <t>訪問看護ステーション事業特別会計</t>
    <phoneticPr fontId="5"/>
  </si>
  <si>
    <t>-</t>
    <phoneticPr fontId="5"/>
  </si>
  <si>
    <t>奥出雲病院事業特別会計</t>
    <phoneticPr fontId="5"/>
  </si>
  <si>
    <t>法適用企業</t>
    <phoneticPr fontId="5"/>
  </si>
  <si>
    <t>水道事業会計</t>
    <phoneticPr fontId="5"/>
  </si>
  <si>
    <t>公共下水道事業特別会計</t>
    <phoneticPr fontId="5"/>
  </si>
  <si>
    <t>法非適用企業</t>
    <phoneticPr fontId="5"/>
  </si>
  <si>
    <t>農業集落排水事業特別会計</t>
    <phoneticPr fontId="5"/>
  </si>
  <si>
    <t>合併処理浄化槽事業特別会計</t>
    <phoneticPr fontId="5"/>
  </si>
  <si>
    <t>法非適用企業</t>
    <phoneticPr fontId="5"/>
  </si>
  <si>
    <t>三井野原スキーリフト事業特別会計</t>
    <phoneticPr fontId="5"/>
  </si>
  <si>
    <t>法非適用企業</t>
    <phoneticPr fontId="5"/>
  </si>
  <si>
    <t>仁多発電事業特別会計</t>
    <phoneticPr fontId="5"/>
  </si>
  <si>
    <t>農業用小水力発電事業特別会計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</si>
  <si>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</si>
  <si>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</si>
  <si>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</si>
  <si>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</si>
  <si>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</si>
  <si>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</si>
  <si>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</si>
  <si>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</si>
  <si>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</si>
  <si>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</si>
  <si>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</si>
  <si>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</si>
  <si>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</si>
  <si>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</si>
  <si>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</si>
  <si>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</si>
  <si>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</si>
  <si>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</si>
  <si>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</si>
  <si>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</si>
  <si>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</si>
  <si>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</si>
  <si>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</si>
  <si>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</si>
  <si>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</si>
  <si>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</si>
  <si>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</si>
  <si>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</si>
  <si>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</si>
  <si>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</si>
  <si>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</si>
  <si>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</si>
  <si>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</si>
  <si>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</si>
  <si>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</si>
  <si>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</si>
  <si>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</si>
  <si>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</si>
  <si>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</si>
  <si>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</si>
  <si>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</si>
  <si>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</si>
  <si>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</si>
  <si>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</si>
  <si>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</si>
  <si>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</si>
  <si>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</si>
  <si>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</si>
  <si>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</si>
  <si>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</si>
  <si>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</si>
  <si>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</si>
  <si>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</si>
  <si>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</si>
  <si>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</si>
  <si>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</si>
  <si>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</si>
  <si>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</si>
  <si>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</si>
  <si>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</si>
  <si>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</si>
  <si>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</si>
  <si>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</si>
  <si>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</si>
  <si>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</si>
  <si>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</si>
  <si>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</si>
  <si>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</si>
  <si>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</si>
  <si>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</si>
  <si>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</si>
  <si>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</si>
  <si>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</si>
  <si>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</si>
  <si>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</si>
  <si>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</si>
  <si>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</si>
  <si>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</si>
  <si>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</si>
  <si>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</si>
  <si>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</si>
  <si>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</si>
  <si>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</si>
  <si>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</si>
  <si>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</si>
  <si>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</si>
  <si>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</si>
  <si>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</si>
  <si>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</si>
  <si>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</si>
  <si>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</si>
  <si>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</si>
  <si>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</si>
  <si>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</si>
  <si>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</si>
  <si>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</si>
  <si>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</si>
  <si>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</si>
  <si>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</si>
  <si>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</si>
  <si>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</si>
  <si>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</si>
  <si>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</si>
  <si>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</si>
  <si>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</si>
  <si>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</si>
  <si>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</si>
  <si>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</si>
  <si>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</si>
  <si>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</si>
  <si>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</si>
  <si>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</si>
  <si>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</si>
  <si>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</si>
  <si>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</si>
  <si>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</si>
  <si>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</si>
  <si>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</si>
  <si>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</si>
  <si>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</si>
  <si>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</si>
  <si>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</si>
  <si>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</si>
  <si>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</si>
  <si>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</si>
  <si>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</si>
  <si>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</si>
  <si>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</si>
  <si>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</si>
  <si>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</si>
  <si>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</si>
  <si>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</si>
  <si>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</si>
  <si>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</si>
  <si>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</si>
  <si>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</si>
  <si>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</si>
  <si>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</si>
  <si>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</si>
  <si>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</si>
  <si>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</si>
  <si>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</si>
  <si>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</si>
  <si>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</si>
  <si>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一般会計</t>
  </si>
  <si>
    <t>奥出雲病院事業特別会計</t>
  </si>
  <si>
    <t>水道事業会計</t>
  </si>
  <si>
    <t>国民健康保険事業特別会計</t>
  </si>
  <si>
    <t>後期高齢者医療保険事業特別会計</t>
  </si>
  <si>
    <t>仁多発電事業特別会計</t>
  </si>
  <si>
    <t>合併処理浄化槽事業特別会計</t>
  </si>
  <si>
    <t>農業集落排水事業特別会計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</si>
  <si>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</si>
  <si>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</si>
  <si>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</si>
  <si>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</si>
  <si>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</si>
  <si>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</si>
  <si>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</si>
  <si>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</si>
  <si>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</si>
  <si>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奥出雲椎茸</t>
    <rPh sb="0" eb="3">
      <t>オクイズモ</t>
    </rPh>
    <rPh sb="3" eb="5">
      <t>シイタケ</t>
    </rPh>
    <phoneticPr fontId="2"/>
  </si>
  <si>
    <t>奥出雲仁多米</t>
    <rPh sb="0" eb="3">
      <t>オクイズモ</t>
    </rPh>
    <rPh sb="3" eb="5">
      <t>ニタ</t>
    </rPh>
    <rPh sb="5" eb="6">
      <t>マイ</t>
    </rPh>
    <phoneticPr fontId="2"/>
  </si>
  <si>
    <t>奥出雲交通</t>
    <rPh sb="0" eb="3">
      <t>オクイズモ</t>
    </rPh>
    <rPh sb="3" eb="5">
      <t>コウツウ</t>
    </rPh>
    <phoneticPr fontId="2"/>
  </si>
  <si>
    <t>奥出雲振興</t>
    <rPh sb="0" eb="3">
      <t>オクイズモ</t>
    </rPh>
    <rPh sb="3" eb="5">
      <t>シンコウ</t>
    </rPh>
    <phoneticPr fontId="2"/>
  </si>
  <si>
    <t>仁多堆肥センター</t>
    <rPh sb="0" eb="2">
      <t>ニタ</t>
    </rPh>
    <rPh sb="2" eb="4">
      <t>タイヒ</t>
    </rPh>
    <phoneticPr fontId="2"/>
  </si>
  <si>
    <t>奥出雲町土地開発公社</t>
    <rPh sb="0" eb="1">
      <t>オク</t>
    </rPh>
    <rPh sb="1" eb="4">
      <t>イズモチョウ</t>
    </rPh>
    <rPh sb="4" eb="6">
      <t>トチ</t>
    </rPh>
    <rPh sb="6" eb="8">
      <t>カイハツ</t>
    </rPh>
    <rPh sb="8" eb="10">
      <t>コウシャ</t>
    </rPh>
    <phoneticPr fontId="2"/>
  </si>
  <si>
    <t>奥出雲町農業公社</t>
    <rPh sb="0" eb="1">
      <t>オク</t>
    </rPh>
    <rPh sb="1" eb="4">
      <t>イズモチョウ</t>
    </rPh>
    <rPh sb="4" eb="6">
      <t>ノウギョウ</t>
    </rPh>
    <rPh sb="6" eb="8">
      <t>コウシャ</t>
    </rPh>
    <phoneticPr fontId="2"/>
  </si>
  <si>
    <t>舞茸奥出雲</t>
    <rPh sb="0" eb="2">
      <t>マイタケ</t>
    </rPh>
    <rPh sb="2" eb="5">
      <t>オクイズモ</t>
    </rPh>
    <phoneticPr fontId="2"/>
  </si>
  <si>
    <t>奥出雲電力</t>
    <rPh sb="0" eb="3">
      <t>オクイズモ</t>
    </rPh>
    <rPh sb="3" eb="5">
      <t>デンリョク</t>
    </rPh>
    <phoneticPr fontId="2"/>
  </si>
  <si>
    <t>奥出雲酒造</t>
    <rPh sb="0" eb="3">
      <t>オクイズモ</t>
    </rPh>
    <rPh sb="3" eb="5">
      <t>シュゾウ</t>
    </rPh>
    <phoneticPr fontId="2"/>
  </si>
  <si>
    <t>島根県住宅供給公社</t>
    <rPh sb="0" eb="3">
      <t>シマネケン</t>
    </rPh>
    <rPh sb="3" eb="5">
      <t>ジュウタク</t>
    </rPh>
    <rPh sb="5" eb="7">
      <t>キョウキュウ</t>
    </rPh>
    <rPh sb="7" eb="9">
      <t>コウシャ</t>
    </rPh>
    <phoneticPr fontId="2"/>
  </si>
  <si>
    <t>島根県市町村総合事務組合（普通）</t>
    <rPh sb="0" eb="3">
      <t>シマネケン</t>
    </rPh>
    <rPh sb="3" eb="6">
      <t>シチョウソン</t>
    </rPh>
    <rPh sb="6" eb="8">
      <t>ソウゴウ</t>
    </rPh>
    <rPh sb="8" eb="10">
      <t>ジム</t>
    </rPh>
    <rPh sb="10" eb="12">
      <t>クミアイ</t>
    </rPh>
    <rPh sb="13" eb="15">
      <t>フツウ</t>
    </rPh>
    <phoneticPr fontId="2"/>
  </si>
  <si>
    <t>雲南広域連合（普通）</t>
    <rPh sb="0" eb="2">
      <t>ウンナン</t>
    </rPh>
    <rPh sb="2" eb="4">
      <t>コウイキ</t>
    </rPh>
    <rPh sb="4" eb="6">
      <t>レンゴウ</t>
    </rPh>
    <rPh sb="7" eb="9">
      <t>フツウ</t>
    </rPh>
    <phoneticPr fontId="2"/>
  </si>
  <si>
    <t>雲南広域連合（介護）</t>
    <rPh sb="0" eb="2">
      <t>ウンナン</t>
    </rPh>
    <rPh sb="2" eb="4">
      <t>コウイキ</t>
    </rPh>
    <rPh sb="4" eb="6">
      <t>レンゴウ</t>
    </rPh>
    <rPh sb="7" eb="9">
      <t>カイゴ</t>
    </rPh>
    <phoneticPr fontId="2"/>
  </si>
  <si>
    <t>雲南広域連合（下水）</t>
    <rPh sb="0" eb="2">
      <t>ウンナン</t>
    </rPh>
    <rPh sb="2" eb="4">
      <t>コウイキ</t>
    </rPh>
    <rPh sb="4" eb="6">
      <t>レンゴウ</t>
    </rPh>
    <rPh sb="7" eb="9">
      <t>ゲスイ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</si>
  <si>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</si>
  <si>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</si>
  <si>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t>
  </si>
  <si>
    <t>ふるさと応援基金</t>
    <rPh sb="4" eb="6">
      <t>オウエン</t>
    </rPh>
    <rPh sb="6" eb="8">
      <t>キキン</t>
    </rPh>
    <phoneticPr fontId="5"/>
  </si>
  <si>
    <t>地域振興基金</t>
    <rPh sb="0" eb="2">
      <t>チイキ</t>
    </rPh>
    <rPh sb="2" eb="4">
      <t>シンコウ</t>
    </rPh>
    <rPh sb="4" eb="6">
      <t>キキン</t>
    </rPh>
    <phoneticPr fontId="5"/>
  </si>
  <si>
    <t>仁多米振興施設整備基金</t>
    <rPh sb="0" eb="2">
      <t>ニタ</t>
    </rPh>
    <rPh sb="2" eb="3">
      <t>マイ</t>
    </rPh>
    <rPh sb="3" eb="5">
      <t>シンコウ</t>
    </rPh>
    <rPh sb="5" eb="7">
      <t>シセツ</t>
    </rPh>
    <rPh sb="7" eb="9">
      <t>セイビ</t>
    </rPh>
    <rPh sb="9" eb="11">
      <t>キキン</t>
    </rPh>
    <phoneticPr fontId="2"/>
  </si>
  <si>
    <t>福祉基金</t>
    <rPh sb="0" eb="2">
      <t>フクシ</t>
    </rPh>
    <rPh sb="2" eb="4">
      <t>キキン</t>
    </rPh>
    <phoneticPr fontId="2"/>
  </si>
  <si>
    <t>過疎地域自立促進特別事業基金</t>
    <rPh sb="0" eb="2">
      <t>カソ</t>
    </rPh>
    <rPh sb="2" eb="4">
      <t>チイキ</t>
    </rPh>
    <rPh sb="4" eb="6">
      <t>ジリツ</t>
    </rPh>
    <rPh sb="6" eb="8">
      <t>ソクシン</t>
    </rPh>
    <rPh sb="8" eb="10">
      <t>トクベツ</t>
    </rPh>
    <rPh sb="10" eb="12">
      <t>ジギョウ</t>
    </rPh>
    <rPh sb="12" eb="14">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</si>
  <si>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</si>
  <si>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</si>
  <si>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</si>
  <si>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</si>
  <si>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</si>
  <si>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</si>
  <si>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</si>
  <si>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</si>
  <si>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</si>
  <si>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</si>
  <si>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</si>
  <si>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本町は、事業用資産、インフラ資産ともに近年においても積極的に投資しているため、類似団体と比べて有形固定資産減価償却率は低くなっている。
　将来負担比率については、任意繰上償還の実施、起債の新規発行額抑制により地方債残高は減少してきているが、第３セクターの経営状況が影響し、前年度より改善したものの高止まり傾向にある。
　計画的な繰上償還の実施と起債の新規発行額の抑制により、将来負担の適正化を図りたい。</t>
    <phoneticPr fontId="5"/>
  </si>
  <si>
    <t>　本町においては、繰上償還の実施などにより実質公債費比率は徐々に改善してきているが、類似団体と比較すると依然として高い水準にある。
　将来負担比率については、繰上償還の実施、起債の新規発行額の抑制等により徐々に改善しているところであり、今後も、計画的な繰上償還の実施と起債の新規発行額の抑制等により将来負担及び公債費の適正化を図りたい。</t>
    <rPh sb="29" eb="31">
      <t>ジョジョ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</si>
</sst>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34" fillId="0" borderId="122" xfId="15"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4B2909A-0EA5-4CE5-A205-8E715C43A16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120302</c:v>
                </c:pt>
              </c:numCache>
            </c:numRef>
          </c:val>
          <c:smooth val="0"/>
          <c:extLst>
            <c:ext xmlns:c16="http://schemas.microsoft.com/office/drawing/2014/chart" uri="{C3380CC4-5D6E-409C-BE32-E72D297353CC}">
              <c16:uniqueId val="{00000000-BA59-447F-AC63-5CCBC9B301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246118</c:v>
                </c:pt>
                <c:pt idx="1">
                  <c:v>155477</c:v>
                </c:pt>
                <c:pt idx="2">
                  <c:v>168345</c:v>
                </c:pt>
                <c:pt idx="3">
                  <c:v>164870</c:v>
                </c:pt>
                <c:pt idx="4">
                  <c:v>137008</c:v>
                </c:pt>
              </c:numCache>
            </c:numRef>
          </c:val>
          <c:smooth val="0"/>
          <c:extLst>
            <c:ext xmlns:c16="http://schemas.microsoft.com/office/drawing/2014/chart" uri="{C3380CC4-5D6E-409C-BE32-E72D297353CC}">
              <c16:uniqueId val="{00000001-BA59-447F-AC63-5CCBC9B301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2.4900000000000002</c:v>
                </c:pt>
                <c:pt idx="1">
                  <c:v>1.81</c:v>
                </c:pt>
                <c:pt idx="2">
                  <c:v>3.42</c:v>
                </c:pt>
                <c:pt idx="3">
                  <c:v>1.9</c:v>
                </c:pt>
                <c:pt idx="4">
                  <c:v>1.99</c:v>
                </c:pt>
              </c:numCache>
            </c:numRef>
          </c:val>
          <c:extLst>
            <c:ext xmlns:c16="http://schemas.microsoft.com/office/drawing/2014/chart" uri="{C3380CC4-5D6E-409C-BE32-E72D297353CC}">
              <c16:uniqueId val="{00000000-7717-4450-A6D8-4A5C72A5926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8.64</c:v>
                </c:pt>
                <c:pt idx="1">
                  <c:v>8.73</c:v>
                </c:pt>
                <c:pt idx="2">
                  <c:v>8.91</c:v>
                </c:pt>
                <c:pt idx="3">
                  <c:v>10.3</c:v>
                </c:pt>
                <c:pt idx="4">
                  <c:v>10.49</c:v>
                </c:pt>
              </c:numCache>
            </c:numRef>
          </c:val>
          <c:extLst>
            <c:ext xmlns:c16="http://schemas.microsoft.com/office/drawing/2014/chart" uri="{C3380CC4-5D6E-409C-BE32-E72D297353CC}">
              <c16:uniqueId val="{00000001-7717-4450-A6D8-4A5C72A5926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3.28</c:v>
                </c:pt>
                <c:pt idx="1">
                  <c:v>4.55</c:v>
                </c:pt>
                <c:pt idx="2">
                  <c:v>6.34</c:v>
                </c:pt>
                <c:pt idx="3">
                  <c:v>3.99</c:v>
                </c:pt>
                <c:pt idx="4">
                  <c:v>4.3</c:v>
                </c:pt>
              </c:numCache>
            </c:numRef>
          </c:val>
          <c:smooth val="0"/>
          <c:extLst>
            <c:ext xmlns:c16="http://schemas.microsoft.com/office/drawing/2014/chart" uri="{C3380CC4-5D6E-409C-BE32-E72D297353CC}">
              <c16:uniqueId val="{00000002-7717-4450-A6D8-4A5C72A5926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0.11</c:v>
                </c:pt>
                <c:pt idx="2">
                  <c:v>#N/A</c:v>
                </c:pt>
                <c:pt idx="3">
                  <c:v>0.02</c:v>
                </c:pt>
                <c:pt idx="4">
                  <c:v>#N/A</c:v>
                </c:pt>
                <c:pt idx="5">
                  <c:v>0.02</c:v>
                </c:pt>
                <c:pt idx="6">
                  <c:v>#N/A</c:v>
                </c:pt>
                <c:pt idx="7">
                  <c:v>0</c:v>
                </c:pt>
                <c:pt idx="8">
                  <c:v>#N/A</c:v>
                </c:pt>
                <c:pt idx="9">
                  <c:v>0</c:v>
                </c:pt>
              </c:numCache>
            </c:numRef>
          </c:val>
          <c:extLst>
            <c:ext xmlns:c16="http://schemas.microsoft.com/office/drawing/2014/chart" uri="{C3380CC4-5D6E-409C-BE32-E72D297353CC}">
              <c16:uniqueId val="{00000000-0F66-4036-B24B-5E6D63C22D1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F66-4036-B24B-5E6D63C22D16}"/>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2-0F66-4036-B24B-5E6D63C22D16}"/>
            </c:ext>
          </c:extLst>
        </c:ser>
        <c:ser>
          <c:idx val="3"/>
          <c:order val="3"/>
          <c:tx>
            <c:strRef>
              <c:f>データシート!$A$30</c:f>
              <c:strCache>
                <c:ptCount val="1"/>
                <c:pt idx="0">
                  <c:v>合併処理浄化槽事業特別会計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0.03</c:v>
                </c:pt>
                <c:pt idx="6">
                  <c:v>#N/A</c:v>
                </c:pt>
                <c:pt idx="7">
                  <c:v>0</c:v>
                </c:pt>
                <c:pt idx="8">
                  <c:v>#N/A</c:v>
                </c:pt>
                <c:pt idx="9">
                  <c:v>0</c:v>
                </c:pt>
              </c:numCache>
            </c:numRef>
          </c:val>
          <c:extLst>
            <c:ext xmlns:c16="http://schemas.microsoft.com/office/drawing/2014/chart" uri="{C3380CC4-5D6E-409C-BE32-E72D297353CC}">
              <c16:uniqueId val="{00000003-0F66-4036-B24B-5E6D63C22D16}"/>
            </c:ext>
          </c:extLst>
        </c:ser>
        <c:ser>
          <c:idx val="4"/>
          <c:order val="4"/>
          <c:tx>
            <c:strRef>
              <c:f>データシート!$A$31</c:f>
              <c:strCache>
                <c:ptCount val="1"/>
                <c:pt idx="0">
                  <c:v>仁多発電事業特別会計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0</c:v>
                </c:pt>
                <c:pt idx="8">
                  <c:v>#N/A</c:v>
                </c:pt>
                <c:pt idx="9">
                  <c:v>0.02</c:v>
                </c:pt>
              </c:numCache>
            </c:numRef>
          </c:val>
          <c:extLst>
            <c:ext xmlns:c16="http://schemas.microsoft.com/office/drawing/2014/chart" uri="{C3380CC4-5D6E-409C-BE32-E72D297353CC}">
              <c16:uniqueId val="{00000004-0F66-4036-B24B-5E6D63C22D16}"/>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0.04</c:v>
                </c:pt>
                <c:pt idx="4">
                  <c:v>#N/A</c:v>
                </c:pt>
                <c:pt idx="5">
                  <c:v>0.04</c:v>
                </c:pt>
                <c:pt idx="6">
                  <c:v>#N/A</c:v>
                </c:pt>
                <c:pt idx="7">
                  <c:v>0.02</c:v>
                </c:pt>
                <c:pt idx="8">
                  <c:v>#N/A</c:v>
                </c:pt>
                <c:pt idx="9">
                  <c:v>0.04</c:v>
                </c:pt>
              </c:numCache>
            </c:numRef>
          </c:val>
          <c:extLst>
            <c:ext xmlns:c16="http://schemas.microsoft.com/office/drawing/2014/chart" uri="{C3380CC4-5D6E-409C-BE32-E72D297353CC}">
              <c16:uniqueId val="{00000005-0F66-4036-B24B-5E6D63C22D16}"/>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0.91</c:v>
                </c:pt>
                <c:pt idx="2">
                  <c:v>#N/A</c:v>
                </c:pt>
                <c:pt idx="3">
                  <c:v>0.55000000000000004</c:v>
                </c:pt>
                <c:pt idx="4">
                  <c:v>#N/A</c:v>
                </c:pt>
                <c:pt idx="5">
                  <c:v>0.08</c:v>
                </c:pt>
                <c:pt idx="6">
                  <c:v>#N/A</c:v>
                </c:pt>
                <c:pt idx="7">
                  <c:v>0.19</c:v>
                </c:pt>
                <c:pt idx="8">
                  <c:v>#N/A</c:v>
                </c:pt>
                <c:pt idx="9">
                  <c:v>0.17</c:v>
                </c:pt>
              </c:numCache>
            </c:numRef>
          </c:val>
          <c:extLst>
            <c:ext xmlns:c16="http://schemas.microsoft.com/office/drawing/2014/chart" uri="{C3380CC4-5D6E-409C-BE32-E72D297353CC}">
              <c16:uniqueId val="{00000006-0F66-4036-B24B-5E6D63C22D16}"/>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0.97</c:v>
                </c:pt>
                <c:pt idx="4">
                  <c:v>#N/A</c:v>
                </c:pt>
                <c:pt idx="5">
                  <c:v>1.1000000000000001</c:v>
                </c:pt>
                <c:pt idx="6">
                  <c:v>#N/A</c:v>
                </c:pt>
                <c:pt idx="7">
                  <c:v>1.26</c:v>
                </c:pt>
                <c:pt idx="8">
                  <c:v>#N/A</c:v>
                </c:pt>
                <c:pt idx="9">
                  <c:v>1.22</c:v>
                </c:pt>
              </c:numCache>
            </c:numRef>
          </c:val>
          <c:extLst>
            <c:ext xmlns:c16="http://schemas.microsoft.com/office/drawing/2014/chart" uri="{C3380CC4-5D6E-409C-BE32-E72D297353CC}">
              <c16:uniqueId val="{00000007-0F66-4036-B24B-5E6D63C22D16}"/>
            </c:ext>
          </c:extLst>
        </c:ser>
        <c:ser>
          <c:idx val="8"/>
          <c:order val="8"/>
          <c:tx>
            <c:strRef>
              <c:f>データシート!$A$35</c:f>
              <c:strCache>
                <c:ptCount val="1"/>
                <c:pt idx="0">
                  <c:v>奥出雲病院事業特別会計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3.42</c:v>
                </c:pt>
                <c:pt idx="2">
                  <c:v>#N/A</c:v>
                </c:pt>
                <c:pt idx="3">
                  <c:v>2.29</c:v>
                </c:pt>
                <c:pt idx="4">
                  <c:v>#N/A</c:v>
                </c:pt>
                <c:pt idx="5">
                  <c:v>1.28</c:v>
                </c:pt>
                <c:pt idx="6">
                  <c:v>#N/A</c:v>
                </c:pt>
                <c:pt idx="7">
                  <c:v>2.3199999999999998</c:v>
                </c:pt>
                <c:pt idx="8">
                  <c:v>#N/A</c:v>
                </c:pt>
                <c:pt idx="9">
                  <c:v>1.79</c:v>
                </c:pt>
              </c:numCache>
            </c:numRef>
          </c:val>
          <c:extLst>
            <c:ext xmlns:c16="http://schemas.microsoft.com/office/drawing/2014/chart" uri="{C3380CC4-5D6E-409C-BE32-E72D297353CC}">
              <c16:uniqueId val="{00000008-0F66-4036-B24B-5E6D63C22D1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2.48</c:v>
                </c:pt>
                <c:pt idx="2">
                  <c:v>#N/A</c:v>
                </c:pt>
                <c:pt idx="3">
                  <c:v>1.79</c:v>
                </c:pt>
                <c:pt idx="4">
                  <c:v>#N/A</c:v>
                </c:pt>
                <c:pt idx="5">
                  <c:v>3.41</c:v>
                </c:pt>
                <c:pt idx="6">
                  <c:v>#N/A</c:v>
                </c:pt>
                <c:pt idx="7">
                  <c:v>1.9</c:v>
                </c:pt>
                <c:pt idx="8">
                  <c:v>#N/A</c:v>
                </c:pt>
                <c:pt idx="9">
                  <c:v>1.99</c:v>
                </c:pt>
              </c:numCache>
            </c:numRef>
          </c:val>
          <c:extLst>
            <c:ext xmlns:c16="http://schemas.microsoft.com/office/drawing/2014/chart" uri="{C3380CC4-5D6E-409C-BE32-E72D297353CC}">
              <c16:uniqueId val="{00000009-0F66-4036-B24B-5E6D63C22D1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2931</c:v>
                </c:pt>
                <c:pt idx="5">
                  <c:v>2940</c:v>
                </c:pt>
                <c:pt idx="8">
                  <c:v>2881</c:v>
                </c:pt>
                <c:pt idx="11">
                  <c:v>2694</c:v>
                </c:pt>
                <c:pt idx="14">
                  <c:v>2464</c:v>
                </c:pt>
              </c:numCache>
            </c:numRef>
          </c:val>
          <c:extLst>
            <c:ext xmlns:c16="http://schemas.microsoft.com/office/drawing/2014/chart" uri="{C3380CC4-5D6E-409C-BE32-E72D297353CC}">
              <c16:uniqueId val="{00000000-DC81-4E69-AE02-B62BD8C586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DC81-4E69-AE02-B62BD8C586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c:v>
                </c:pt>
                <c:pt idx="3">
                  <c:v>17</c:v>
                </c:pt>
                <c:pt idx="6">
                  <c:v>17</c:v>
                </c:pt>
                <c:pt idx="9">
                  <c:v>21</c:v>
                </c:pt>
                <c:pt idx="12">
                  <c:v>16</c:v>
                </c:pt>
              </c:numCache>
            </c:numRef>
          </c:val>
          <c:extLst>
            <c:ext xmlns:c16="http://schemas.microsoft.com/office/drawing/2014/chart" uri="{C3380CC4-5D6E-409C-BE32-E72D297353CC}">
              <c16:uniqueId val="{00000002-DC81-4E69-AE02-B62BD8C586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29</c:v>
                </c:pt>
                <c:pt idx="6">
                  <c:v>27</c:v>
                </c:pt>
                <c:pt idx="9">
                  <c:v>26</c:v>
                </c:pt>
                <c:pt idx="12">
                  <c:v>22</c:v>
                </c:pt>
              </c:numCache>
            </c:numRef>
          </c:val>
          <c:extLst>
            <c:ext xmlns:c16="http://schemas.microsoft.com/office/drawing/2014/chart" uri="{C3380CC4-5D6E-409C-BE32-E72D297353CC}">
              <c16:uniqueId val="{00000003-DC81-4E69-AE02-B62BD8C586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1043</c:v>
                </c:pt>
                <c:pt idx="3">
                  <c:v>1075</c:v>
                </c:pt>
                <c:pt idx="6">
                  <c:v>1058</c:v>
                </c:pt>
                <c:pt idx="9">
                  <c:v>1020</c:v>
                </c:pt>
                <c:pt idx="12">
                  <c:v>1005</c:v>
                </c:pt>
              </c:numCache>
            </c:numRef>
          </c:val>
          <c:extLst>
            <c:ext xmlns:c16="http://schemas.microsoft.com/office/drawing/2014/chart" uri="{C3380CC4-5D6E-409C-BE32-E72D297353CC}">
              <c16:uniqueId val="{00000004-DC81-4E69-AE02-B62BD8C586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81-4E69-AE02-B62BD8C586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81-4E69-AE02-B62BD8C586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2616</c:v>
                </c:pt>
                <c:pt idx="3">
                  <c:v>2538</c:v>
                </c:pt>
                <c:pt idx="6">
                  <c:v>2323</c:v>
                </c:pt>
                <c:pt idx="9">
                  <c:v>2258</c:v>
                </c:pt>
                <c:pt idx="12">
                  <c:v>2177</c:v>
                </c:pt>
              </c:numCache>
            </c:numRef>
          </c:val>
          <c:extLst>
            <c:ext xmlns:c16="http://schemas.microsoft.com/office/drawing/2014/chart" uri="{C3380CC4-5D6E-409C-BE32-E72D297353CC}">
              <c16:uniqueId val="{00000007-DC81-4E69-AE02-B62BD8C586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777</c:v>
                </c:pt>
                <c:pt idx="2">
                  <c:v>#N/A</c:v>
                </c:pt>
                <c:pt idx="3">
                  <c:v>#N/A</c:v>
                </c:pt>
                <c:pt idx="4">
                  <c:v>719</c:v>
                </c:pt>
                <c:pt idx="5">
                  <c:v>#N/A</c:v>
                </c:pt>
                <c:pt idx="6">
                  <c:v>#N/A</c:v>
                </c:pt>
                <c:pt idx="7">
                  <c:v>544</c:v>
                </c:pt>
                <c:pt idx="8">
                  <c:v>#N/A</c:v>
                </c:pt>
                <c:pt idx="9">
                  <c:v>#N/A</c:v>
                </c:pt>
                <c:pt idx="10">
                  <c:v>631</c:v>
                </c:pt>
                <c:pt idx="11">
                  <c:v>#N/A</c:v>
                </c:pt>
                <c:pt idx="12">
                  <c:v>#N/A</c:v>
                </c:pt>
                <c:pt idx="13">
                  <c:v>757</c:v>
                </c:pt>
                <c:pt idx="14">
                  <c:v>#N/A</c:v>
                </c:pt>
              </c:numCache>
            </c:numRef>
          </c:val>
          <c:smooth val="0"/>
          <c:extLst>
            <c:ext xmlns:c16="http://schemas.microsoft.com/office/drawing/2014/chart" uri="{C3380CC4-5D6E-409C-BE32-E72D297353CC}">
              <c16:uniqueId val="{00000008-DC81-4E69-AE02-B62BD8C586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24304</c:v>
                </c:pt>
                <c:pt idx="5">
                  <c:v>23068</c:v>
                </c:pt>
                <c:pt idx="8">
                  <c:v>22080</c:v>
                </c:pt>
                <c:pt idx="11">
                  <c:v>20956</c:v>
                </c:pt>
                <c:pt idx="14">
                  <c:v>19775</c:v>
                </c:pt>
              </c:numCache>
            </c:numRef>
          </c:val>
          <c:extLst>
            <c:ext xmlns:c16="http://schemas.microsoft.com/office/drawing/2014/chart" uri="{C3380CC4-5D6E-409C-BE32-E72D297353CC}">
              <c16:uniqueId val="{00000000-375D-47DD-9061-DCF47B0A71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786</c:v>
                </c:pt>
                <c:pt idx="5">
                  <c:v>701</c:v>
                </c:pt>
                <c:pt idx="8">
                  <c:v>663</c:v>
                </c:pt>
                <c:pt idx="11">
                  <c:v>624</c:v>
                </c:pt>
                <c:pt idx="14">
                  <c:v>606</c:v>
                </c:pt>
              </c:numCache>
            </c:numRef>
          </c:val>
          <c:extLst>
            <c:ext xmlns:c16="http://schemas.microsoft.com/office/drawing/2014/chart" uri="{C3380CC4-5D6E-409C-BE32-E72D297353CC}">
              <c16:uniqueId val="{00000001-375D-47DD-9061-DCF47B0A71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2654</c:v>
                </c:pt>
                <c:pt idx="5">
                  <c:v>2576</c:v>
                </c:pt>
                <c:pt idx="8">
                  <c:v>2730</c:v>
                </c:pt>
                <c:pt idx="11">
                  <c:v>3091</c:v>
                </c:pt>
                <c:pt idx="14">
                  <c:v>3204</c:v>
                </c:pt>
              </c:numCache>
            </c:numRef>
          </c:val>
          <c:extLst>
            <c:ext xmlns:c16="http://schemas.microsoft.com/office/drawing/2014/chart" uri="{C3380CC4-5D6E-409C-BE32-E72D297353CC}">
              <c16:uniqueId val="{00000002-375D-47DD-9061-DCF47B0A71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5D-47DD-9061-DCF47B0A71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5D-47DD-9061-DCF47B0A71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77</c:v>
                </c:pt>
                <c:pt idx="3">
                  <c:v>108</c:v>
                </c:pt>
                <c:pt idx="6">
                  <c:v>195</c:v>
                </c:pt>
                <c:pt idx="9">
                  <c:v>328</c:v>
                </c:pt>
                <c:pt idx="12">
                  <c:v>374</c:v>
                </c:pt>
              </c:numCache>
            </c:numRef>
          </c:val>
          <c:extLst>
            <c:ext xmlns:c16="http://schemas.microsoft.com/office/drawing/2014/chart" uri="{C3380CC4-5D6E-409C-BE32-E72D297353CC}">
              <c16:uniqueId val="{00000005-375D-47DD-9061-DCF47B0A71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1055</c:v>
                </c:pt>
                <c:pt idx="3">
                  <c:v>1053</c:v>
                </c:pt>
                <c:pt idx="6">
                  <c:v>947</c:v>
                </c:pt>
                <c:pt idx="9">
                  <c:v>897</c:v>
                </c:pt>
                <c:pt idx="12">
                  <c:v>885</c:v>
                </c:pt>
              </c:numCache>
            </c:numRef>
          </c:val>
          <c:extLst>
            <c:ext xmlns:c16="http://schemas.microsoft.com/office/drawing/2014/chart" uri="{C3380CC4-5D6E-409C-BE32-E72D297353CC}">
              <c16:uniqueId val="{00000006-375D-47DD-9061-DCF47B0A71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251</c:v>
                </c:pt>
                <c:pt idx="3">
                  <c:v>233</c:v>
                </c:pt>
                <c:pt idx="6">
                  <c:v>210</c:v>
                </c:pt>
                <c:pt idx="9">
                  <c:v>176</c:v>
                </c:pt>
                <c:pt idx="12">
                  <c:v>161</c:v>
                </c:pt>
              </c:numCache>
            </c:numRef>
          </c:val>
          <c:extLst>
            <c:ext xmlns:c16="http://schemas.microsoft.com/office/drawing/2014/chart" uri="{C3380CC4-5D6E-409C-BE32-E72D297353CC}">
              <c16:uniqueId val="{00000007-375D-47DD-9061-DCF47B0A71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12283</c:v>
                </c:pt>
                <c:pt idx="3">
                  <c:v>12156</c:v>
                </c:pt>
                <c:pt idx="6">
                  <c:v>11634</c:v>
                </c:pt>
                <c:pt idx="9">
                  <c:v>11195</c:v>
                </c:pt>
                <c:pt idx="12">
                  <c:v>10417</c:v>
                </c:pt>
              </c:numCache>
            </c:numRef>
          </c:val>
          <c:extLst>
            <c:ext xmlns:c16="http://schemas.microsoft.com/office/drawing/2014/chart" uri="{C3380CC4-5D6E-409C-BE32-E72D297353CC}">
              <c16:uniqueId val="{00000008-375D-47DD-9061-DCF47B0A71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382</c:v>
                </c:pt>
                <c:pt idx="3">
                  <c:v>257</c:v>
                </c:pt>
                <c:pt idx="6">
                  <c:v>232</c:v>
                </c:pt>
                <c:pt idx="9">
                  <c:v>185</c:v>
                </c:pt>
                <c:pt idx="12">
                  <c:v>191</c:v>
                </c:pt>
              </c:numCache>
            </c:numRef>
          </c:val>
          <c:extLst>
            <c:ext xmlns:c16="http://schemas.microsoft.com/office/drawing/2014/chart" uri="{C3380CC4-5D6E-409C-BE32-E72D297353CC}">
              <c16:uniqueId val="{00000009-375D-47DD-9061-DCF47B0A71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22504</c:v>
                </c:pt>
                <c:pt idx="3">
                  <c:v>21602</c:v>
                </c:pt>
                <c:pt idx="6">
                  <c:v>21038</c:v>
                </c:pt>
                <c:pt idx="9">
                  <c:v>20281</c:v>
                </c:pt>
                <c:pt idx="12">
                  <c:v>19330</c:v>
                </c:pt>
              </c:numCache>
            </c:numRef>
          </c:val>
          <c:extLst>
            <c:ext xmlns:c16="http://schemas.microsoft.com/office/drawing/2014/chart" uri="{C3380CC4-5D6E-409C-BE32-E72D297353CC}">
              <c16:uniqueId val="{0000000A-375D-47DD-9061-DCF47B0A71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8809</c:v>
                </c:pt>
                <c:pt idx="2">
                  <c:v>#N/A</c:v>
                </c:pt>
                <c:pt idx="3">
                  <c:v>#N/A</c:v>
                </c:pt>
                <c:pt idx="4">
                  <c:v>9065</c:v>
                </c:pt>
                <c:pt idx="5">
                  <c:v>#N/A</c:v>
                </c:pt>
                <c:pt idx="6">
                  <c:v>#N/A</c:v>
                </c:pt>
                <c:pt idx="7">
                  <c:v>8782</c:v>
                </c:pt>
                <c:pt idx="8">
                  <c:v>#N/A</c:v>
                </c:pt>
                <c:pt idx="9">
                  <c:v>#N/A</c:v>
                </c:pt>
                <c:pt idx="10">
                  <c:v>8390</c:v>
                </c:pt>
                <c:pt idx="11">
                  <c:v>#N/A</c:v>
                </c:pt>
                <c:pt idx="12">
                  <c:v>#N/A</c:v>
                </c:pt>
                <c:pt idx="13">
                  <c:v>7773</c:v>
                </c:pt>
                <c:pt idx="14">
                  <c:v>#N/A</c:v>
                </c:pt>
              </c:numCache>
            </c:numRef>
          </c:val>
          <c:smooth val="0"/>
          <c:extLst>
            <c:ext xmlns:c16="http://schemas.microsoft.com/office/drawing/2014/chart" uri="{C3380CC4-5D6E-409C-BE32-E72D297353CC}">
              <c16:uniqueId val="{0000000B-375D-47DD-9061-DCF47B0A71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689</c:v>
                </c:pt>
                <c:pt idx="1">
                  <c:v>789</c:v>
                </c:pt>
                <c:pt idx="2">
                  <c:v>789</c:v>
                </c:pt>
              </c:numCache>
            </c:numRef>
          </c:val>
          <c:extLst>
            <c:ext xmlns:c16="http://schemas.microsoft.com/office/drawing/2014/chart" uri="{C3380CC4-5D6E-409C-BE32-E72D297353CC}">
              <c16:uniqueId val="{00000000-AA3C-4B8F-B5E9-1EA5F60381E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583</c:v>
                </c:pt>
                <c:pt idx="1">
                  <c:v>716</c:v>
                </c:pt>
                <c:pt idx="2">
                  <c:v>650</c:v>
                </c:pt>
              </c:numCache>
            </c:numRef>
          </c:val>
          <c:extLst>
            <c:ext xmlns:c16="http://schemas.microsoft.com/office/drawing/2014/chart" uri="{C3380CC4-5D6E-409C-BE32-E72D297353CC}">
              <c16:uniqueId val="{00000001-AA3C-4B8F-B5E9-1EA5F60381E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1854</c:v>
                </c:pt>
                <c:pt idx="1">
                  <c:v>1937</c:v>
                </c:pt>
                <c:pt idx="2">
                  <c:v>2088</c:v>
                </c:pt>
              </c:numCache>
            </c:numRef>
          </c:val>
          <c:extLst>
            <c:ext xmlns:c16="http://schemas.microsoft.com/office/drawing/2014/chart" uri="{C3380CC4-5D6E-409C-BE32-E72D297353CC}">
              <c16:uniqueId val="{00000002-AA3C-4B8F-B5E9-1EA5F60381E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{65EE9CDA-1857-4FFC-B225-3399937C40D8}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31F-41C6-AE4C-F812A8393F5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{D2BE7C2B-264C-4AA0-945A-2668F6B6D6F5}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1F-41C6-AE4C-F812A8393F5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{DFBABA1C-E732-4BEF-9DD4-1F875133DACC}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1F-41C6-AE4C-F812A8393F5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{C88B8A0D-E755-4694-8209-8CDB5E5FE916}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1F-41C6-AE4C-F812A8393F5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{64A28EC7-DC08-40F6-BEB3-1075EB020B87}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1F-41C6-AE4C-F812A8393F5A}"/>
                </c:ext>
              </c:extLst>
            </c:dLbl>
            <c:dLbl>
              <c:idx val="8"/>
              <c:layout>
                <c:manualLayout>
                  <c:x val="-2.7070447203257766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{D9E1E4CE-5BB6-4FA1-8864-7AC025725098}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31F-41C6-AE4C-F812A8393F5A}"/>
                </c:ext>
              </c:extLst>
            </c:dLbl>
            <c:dLbl>
              <c:idx val="16"/>
              <c:layout>
                <c:manualLayout>
                  <c:x val="-3.721995373588683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{0586D28C-97F5-4EFD-A83B-D91407542D4F}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31F-41C6-AE4C-F812A8393F5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{91E2CB13-8091-47E6-823D-C5C93774CFD6}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31F-41C6-AE4C-F812A8393F5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{EE5AAABE-ED50-43D1-91CE-F92D8584AC8E}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31F-41C6-AE4C-F812A8393F5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52.4</c:v>
                </c:pt>
                <c:pt idx="8">
                  <c:v>53.2</c:v>
                </c:pt>
                <c:pt idx="16">
                  <c:v>53.6</c:v>
                </c:pt>
                <c:pt idx="24">
                  <c:v>54.5</c:v>
                </c:pt>
                <c:pt idx="32">
                  <c:v>56.3</c:v>
                </c:pt>
              </c:numCache>
            </c:numRef>
          </c:xVal>
          <c:yVal>
            <c:numRef>
              <c:f>公会計指標分析・財政指標組合せ分析表!$BP$51:$DC$51</c:f>
              <c:numCache>
                <c:formatCode>#,##0.0;"▲ "#,##0.0</c:formatCode>
                <c:ptCount val="40"/>
                <c:pt idx="0">
                  <c:v>169.7</c:v>
                </c:pt>
                <c:pt idx="8">
                  <c:v>177.6</c:v>
                </c:pt>
                <c:pt idx="16">
                  <c:v>175.7</c:v>
                </c:pt>
                <c:pt idx="24">
                  <c:v>165</c:v>
                </c:pt>
                <c:pt idx="32">
                  <c:v>151.30000000000001</c:v>
                </c:pt>
              </c:numCache>
            </c:numRef>
          </c:yVal>
          <c:smooth val="0"/>
          <c:extLst>
            <c:ext xmlns:c16="http://schemas.microsoft.com/office/drawing/2014/chart" uri="{C3380CC4-5D6E-409C-BE32-E72D297353CC}">
              <c16:uniqueId val="{00000009-D31F-41C6-AE4C-F812A8393F5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{F1B14A43-B23C-4375-8753-C55BF1B4D162}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31F-41C6-AE4C-F812A8393F5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{C1D34262-E128-4A8E-B154-6AB3D9106B12}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1F-41C6-AE4C-F812A8393F5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{9E6D5CEE-D17E-4C0E-AC4B-BA8944EA4FF2}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1F-41C6-AE4C-F812A8393F5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{3BDE916A-206E-4192-81F1-5FA5E471B2E3}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1F-41C6-AE4C-F812A8393F5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{DAE4BDE8-7C72-4774-8D56-5EA50E4A1459}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1F-41C6-AE4C-F812A8393F5A}"/>
                </c:ext>
              </c:extLst>
            </c:dLbl>
            <c:dLbl>
              <c:idx val="8"/>
              <c:layout>
                <c:manualLayout>
                  <c:x val="-2.063719889811854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{4247EE28-7D9B-4BFD-91DF-21D74C50636B}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31F-41C6-AE4C-F812A8393F5A}"/>
                </c:ext>
              </c:extLst>
            </c:dLbl>
            <c:dLbl>
              <c:idx val="16"/>
              <c:layout>
                <c:manualLayout>
                  <c:x val="-4.3653202041026198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{F5732575-EC2B-4FF7-BEF9-2917FA51C039}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31F-41C6-AE4C-F812A8393F5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{4BD1A4C9-C801-416C-8449-5854ADFC6DCA}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31F-41C6-AE4C-F812A8393F5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{67BE8FB5-A04D-4346-AD1B-A548C8BE607A}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31F-41C6-AE4C-F812A8393F5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64.2</c:v>
                </c:pt>
              </c:numCache>
            </c:numRef>
          </c:xVal>
          <c:yVal>
            <c:numRef>
              <c:f>公会計指標分析・財政指標組合せ分析表!$BP$55:$DC$55</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D31F-41C6-AE4C-F812A8393F5A}"/>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9106581226624026E-2"/>
                  <c:y val="-6.594940636629594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{680B9BF2-F7BB-4904-A4B6-6FAF93C66D29}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2B8-4FDC-8AC8-B04AF94872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{626607B9-2F34-482E-9D48-07FC24E3A55B}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2B8-4FDC-8AC8-B04AF94872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{ABF2CC26-1C8F-4BF5-870D-EC85575F39F7}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2B8-4FDC-8AC8-B04AF94872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{BF351FE6-42B1-4E9A-B509-1DDA095140E6}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2B8-4FDC-8AC8-B04AF94872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{6F4EAB35-21F1-42AF-BE37-1A90BF0CD361}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2B8-4FDC-8AC8-B04AF94872B8}"/>
                </c:ext>
              </c:extLst>
            </c:dLbl>
            <c:dLbl>
              <c:idx val="8"/>
              <c:layout>
                <c:manualLayout>
                  <c:x val="-2.4289402011597273E-2"/>
                  <c:y val="-5.888388780929196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{9EE092EC-38CB-4625-BB00-049345125A1E}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2B8-4FDC-8AC8-B04AF94872B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{28A499C0-80B0-4F85-BA02-4370299CF47E}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2B8-4FDC-8AC8-B04AF94872B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{6A428F4E-2B4B-46B7-8AEE-9BE6B8656070}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2B8-4FDC-8AC8-B04AF94872B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{D2B53929-2D42-493E-9D75-F83E2D9FF007}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2B8-4FDC-8AC8-B04AF94872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14.3</c:v>
                </c:pt>
                <c:pt idx="16">
                  <c:v>13.3</c:v>
                </c:pt>
                <c:pt idx="24">
                  <c:v>12.4</c:v>
                </c:pt>
                <c:pt idx="32">
                  <c:v>12.6</c:v>
                </c:pt>
              </c:numCache>
            </c:numRef>
          </c:xVal>
          <c:yVal>
            <c:numRef>
              <c:f>公会計指標分析・財政指標組合せ分析表!$BP$73:$DC$73</c:f>
              <c:numCache>
                <c:formatCode>#,##0.0;"▲ "#,##0.0</c:formatCode>
                <c:ptCount val="40"/>
                <c:pt idx="0">
                  <c:v>169.7</c:v>
                </c:pt>
                <c:pt idx="8">
                  <c:v>177.6</c:v>
                </c:pt>
                <c:pt idx="16">
                  <c:v>175.7</c:v>
                </c:pt>
                <c:pt idx="24">
                  <c:v>165</c:v>
                </c:pt>
                <c:pt idx="32">
                  <c:v>151.30000000000001</c:v>
                </c:pt>
              </c:numCache>
            </c:numRef>
          </c:yVal>
          <c:smooth val="0"/>
          <c:extLst>
            <c:ext xmlns:c16="http://schemas.microsoft.com/office/drawing/2014/chart" uri="{C3380CC4-5D6E-409C-BE32-E72D297353CC}">
              <c16:uniqueId val="{00000009-B2B8-4FDC-8AC8-B04AF94872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729963862009389E-2"/>
                  <c:y val="-7.63992158404610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{7D22AAB0-365F-44ED-85EF-8CEC6256C0CF}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2B8-4FDC-8AC8-B04AF94872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{852DC1E3-C5EB-466A-8CDB-10B47041D6BE}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2B8-4FDC-8AC8-B04AF94872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{5E105DF4-A57B-4267-9FA9-B9B500CCF815}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2B8-4FDC-8AC8-B04AF94872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{B491F9ED-2E72-413E-8FF0-B4E424B2256D}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2B8-4FDC-8AC8-B04AF94872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{B5957DFC-8DDE-4B5B-A2B3-9B770853A11D}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2B8-4FDC-8AC8-B04AF94872B8}"/>
                </c:ext>
              </c:extLst>
            </c:dLbl>
            <c:dLbl>
              <c:idx val="8"/>
              <c:layout>
                <c:manualLayout>
                  <c:x val="-4.3128311117543811E-2"/>
                  <c:y val="-2.063744471394412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{2EA8E731-B22C-4A4F-A2BF-1911A51FC1DA}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2B8-4FDC-8AC8-B04AF94872B8}"/>
                </c:ext>
              </c:extLst>
            </c:dLbl>
            <c:dLbl>
              <c:idx val="16"/>
              <c:layout>
                <c:manualLayout>
                  <c:x val="-1.8235628084250128E-2"/>
                  <c:y val="-6.7912545114175077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{FAC42693-F8C3-44D8-9E34-0518F62A146B}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2B8-4FDC-8AC8-B04AF94872B8}"/>
                </c:ext>
              </c:extLst>
            </c:dLbl>
            <c:dLbl>
              <c:idx val="24"/>
              <c:layout>
                <c:manualLayout>
                  <c:x val="-3.1570342725075584E-2"/>
                  <c:y val="-8.47173826825955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{70104638-4B60-41E6-94D0-A1F5FD3EF9A5}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2B8-4FDC-8AC8-B04AF94872B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{6AA8434F-CAE9-4B22-9728-0906E9543EB5}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2B8-4FDC-8AC8-B04AF94872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9.5</c:v>
                </c:pt>
              </c:numCache>
            </c:numRef>
          </c:xVal>
          <c:yVal>
            <c:numRef>
              <c:f>公会計指標分析・財政指標組合せ分析表!$BP$77:$DC$77</c:f>
              <c:numCache>
                <c:formatCode>#,##0.0;"▲ "#,##0.0</c:formatCode>
                <c:ptCount val="40"/>
                <c:pt idx="0">
                  <c:v>51.4</c:v>
                </c:pt>
                <c:pt idx="8">
                  <c:v>46.8</c:v>
                </c:pt>
                <c:pt idx="16">
                  <c:v>48.4</c:v>
                </c:pt>
                <c:pt idx="24">
                  <c:v>43</c:v>
                </c:pt>
                <c:pt idx="32">
                  <c:v>32.4</c:v>
                </c:pt>
              </c:numCache>
            </c:numRef>
          </c:yVal>
          <c:smooth val="0"/>
          <c:extLst>
            <c:ext xmlns:c16="http://schemas.microsoft.com/office/drawing/2014/chart" uri="{C3380CC4-5D6E-409C-BE32-E72D297353CC}">
              <c16:uniqueId val="{00000013-B2B8-4FDC-8AC8-B04AF94872B8}"/>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元利償還金の額は、</a:t>
          </a:r>
          <a:r>
            <a:rPr kumimoji="1" lang="en-US" altLang="ja-JP" sz="1400">
              <a:latin typeface="ＭＳ ゴシック" pitchFamily="49" charset="-128"/>
              <a:ea typeface="ＭＳ ゴシック" pitchFamily="49" charset="-128"/>
            </a:rPr>
            <a:t>H16</a:t>
          </a:r>
          <a:r>
            <a:rPr kumimoji="1" lang="ja-JP" altLang="en-US" sz="1400">
              <a:latin typeface="ＭＳ ゴシック" pitchFamily="49" charset="-128"/>
              <a:ea typeface="ＭＳ ゴシック" pitchFamily="49" charset="-128"/>
            </a:rPr>
            <a:t>市町村振興資金の償還終了等により</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一方で、市町村合併直後に発行した起債の償還終了に伴い算入公債費も</a:t>
          </a:r>
          <a:r>
            <a:rPr kumimoji="1" lang="en-US" altLang="ja-JP" sz="1400">
              <a:latin typeface="ＭＳ ゴシック" pitchFamily="49" charset="-128"/>
              <a:ea typeface="ＭＳ ゴシック" pitchFamily="49" charset="-128"/>
            </a:rPr>
            <a:t>230</a:t>
          </a:r>
          <a:r>
            <a:rPr kumimoji="1" lang="ja-JP" altLang="en-US" sz="1400">
              <a:latin typeface="ＭＳ ゴシック" pitchFamily="49" charset="-128"/>
              <a:ea typeface="ＭＳ ゴシック" pitchFamily="49" charset="-128"/>
            </a:rPr>
            <a:t>百万円減少し、実質公債費比率の分子の額は</a:t>
          </a:r>
          <a:r>
            <a:rPr kumimoji="1" lang="en-US" altLang="ja-JP" sz="1400">
              <a:latin typeface="ＭＳ ゴシック" pitchFamily="49" charset="-128"/>
              <a:ea typeface="ＭＳ ゴシック" pitchFamily="49" charset="-128"/>
            </a:rPr>
            <a:t>125</a:t>
          </a:r>
          <a:r>
            <a:rPr kumimoji="1" lang="ja-JP" altLang="en-US" sz="1400">
              <a:latin typeface="ＭＳ ゴシック" pitchFamily="49" charset="-128"/>
              <a:ea typeface="ＭＳ ゴシック" pitchFamily="49" charset="-128"/>
            </a:rPr>
            <a:t>百万円、約</a:t>
          </a:r>
          <a:r>
            <a:rPr kumimoji="1" lang="en-US" altLang="ja-JP" sz="1400">
              <a:latin typeface="ＭＳ ゴシック" pitchFamily="49" charset="-128"/>
              <a:ea typeface="ＭＳ ゴシック" pitchFamily="49" charset="-128"/>
            </a:rPr>
            <a:t>19.7</a:t>
          </a:r>
          <a:r>
            <a:rPr kumimoji="1" lang="ja-JP" altLang="en-US" sz="1400">
              <a:latin typeface="ＭＳ ゴシック" pitchFamily="49" charset="-128"/>
              <a:ea typeface="ＭＳ ゴシック" pitchFamily="49" charset="-128"/>
            </a:rPr>
            <a:t>％増加した。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地方債残高は、新規発行債の抑制及び任意繰上償還の効果等により</a:t>
          </a:r>
          <a:r>
            <a:rPr kumimoji="1" lang="en-US" altLang="ja-JP" sz="1400">
              <a:latin typeface="ＭＳ ゴシック" pitchFamily="49" charset="-128"/>
              <a:ea typeface="ＭＳ ゴシック" pitchFamily="49" charset="-128"/>
            </a:rPr>
            <a:t>951</a:t>
          </a:r>
          <a:r>
            <a:rPr kumimoji="1" lang="ja-JP" altLang="en-US" sz="1400">
              <a:latin typeface="ＭＳ ゴシック" pitchFamily="49" charset="-128"/>
              <a:ea typeface="ＭＳ ゴシック" pitchFamily="49" charset="-128"/>
            </a:rPr>
            <a:t>百万円減少した。このほか公営企業債等繰入見込額は、各公営企業において償還が進み残高が減少したことにより</a:t>
          </a:r>
          <a:r>
            <a:rPr kumimoji="1" lang="en-US" altLang="ja-JP" sz="1400">
              <a:latin typeface="ＭＳ ゴシック" pitchFamily="49" charset="-128"/>
              <a:ea typeface="ＭＳ ゴシック" pitchFamily="49" charset="-128"/>
            </a:rPr>
            <a:t>778</a:t>
          </a:r>
          <a:r>
            <a:rPr kumimoji="1" lang="ja-JP" altLang="en-US" sz="1400">
              <a:latin typeface="ＭＳ ゴシック" pitchFamily="49" charset="-128"/>
              <a:ea typeface="ＭＳ ゴシック" pitchFamily="49" charset="-128"/>
            </a:rPr>
            <a:t>百万円の減となった。一方で、設立法人等の負債等負担見込額は、第三セクターの経営状況の変動により</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また、充当可能財源等については、</a:t>
          </a:r>
          <a:r>
            <a:rPr kumimoji="1" lang="en-US" altLang="ja-JP" sz="1400">
              <a:latin typeface="ＭＳ ゴシック" pitchFamily="49" charset="-128"/>
              <a:ea typeface="ＭＳ ゴシック" pitchFamily="49" charset="-128"/>
            </a:rPr>
            <a:t>1,087</a:t>
          </a:r>
          <a:r>
            <a:rPr kumimoji="1" lang="ja-JP" altLang="en-US" sz="1400">
              <a:latin typeface="ＭＳ ゴシック" pitchFamily="49" charset="-128"/>
              <a:ea typeface="ＭＳ ゴシック" pitchFamily="49" charset="-128"/>
            </a:rPr>
            <a:t>百万円減少した。充当可能基金は、ふるさと納税を積み立てる特定目的基金において寄附額の増に伴い残高が増加した。基準財政需要額算入見込額は、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過疎債の償還終了、合併特例債を新規に発行していない事等により</a:t>
          </a:r>
          <a:r>
            <a:rPr kumimoji="1" lang="en-US" altLang="ja-JP" sz="1400">
              <a:latin typeface="ＭＳ ゴシック" pitchFamily="49" charset="-128"/>
              <a:ea typeface="ＭＳ ゴシック" pitchFamily="49" charset="-128"/>
            </a:rPr>
            <a:t>1,181</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これらの要因により将来負担比率の分子は</a:t>
          </a:r>
          <a:r>
            <a:rPr kumimoji="1" lang="en-US" altLang="ja-JP" sz="1400">
              <a:latin typeface="ＭＳ ゴシック" pitchFamily="49" charset="-128"/>
              <a:ea typeface="ＭＳ ゴシック" pitchFamily="49" charset="-128"/>
            </a:rPr>
            <a:t>617</a:t>
          </a:r>
          <a:r>
            <a:rPr kumimoji="1" lang="ja-JP" altLang="en-US" sz="1400">
              <a:latin typeface="ＭＳ ゴシック" pitchFamily="49" charset="-128"/>
              <a:ea typeface="ＭＳ ゴシック" pitchFamily="49" charset="-128"/>
            </a:rPr>
            <a:t>百万円減少した。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島根県奥出雲町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全体として増加している。特定目的基金の一つである「ふるさと応援基金」の増加によるところが大きい。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当該基金はふるさと応援寄附（ふるさと納税）を積み立てる基金であり、近年、寄附額は増加傾向にある。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財政調整基金については、本町の予算規模を勘案し、大規模災害等不測の事態に備えるため、収支状況等を見ながら一定額積み立てを実施したい。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減債基金については、必要に応じて起債償還財源として取り崩す可能性があるが、残高が急減しないようにする。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その他特定目的基金については、基金設置目的に沿った事業の財源として活用していくが、中長期的な計画に基づいて残高が急減しないようにする。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ふるさと応援基金：定住･結婚対策、出産･子育て支援、環境保全、観光振興、教育振興等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地域振興基金：地域振興を図る事業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仁多米振興施設整備基金：仁多米振興施設の整備、改修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ふるさと応援基金：積み立ての原資となるふるさと応援寄附金（ふるさと納税）が増加傾向にあり増加した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地域振興基金：合併特例債を財源に積み立てた基金であり、事業財源として取り崩したため減少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仁多米振興施設整備基金：設備改修を実施し、事業財源として取り崩しを行っている一方で、第３セクター奥出雲仁多米からの寄附金を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予算積立したため増加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ふるさと応援基金：基金設置目的に沿った事業の財源として積極的に活用していく予定。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地域振興基金：合併特例債を財源に積み立ててきたが、当該発行上限に達しているため追加の元金積立の予定はない。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今後も基金設置目的に沿った事業の財源として取り崩す予定であり減少していく見込み。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利子積立のみ行っており、大きな増減はない。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大規模災害等不測の事態に備えるため、残高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百万円程度を目安に、決算剰余額、任意繰上償還額の規模等を考慮しながら積立を実施したい。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起債の定時償還の財源として取崩したことによる減少。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今後も定時償還の財源として一定額を取り崩す見込みのため、減少する傾向が続く予定。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1D9E58B-39A4-41C5-A3D5-A11C50735A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C973A87-19B6-4F62-8383-B3AE967EA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1DD2E90-0F04-4FBE-B653-32EF3580D64D}"/>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9D8B339-9CB4-44D2-8FD7-200514825CE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C6352B0B-EBF1-46E4-99EF-842D68FD6C4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25DD877C-BF74-4FAB-BF54-54A62A0E414C}"/>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2AF240C-7657-4726-82F3-1B72CC94FEC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4F6F0EC1-4323-4E97-BC43-3198EA2FFA4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E123365-BC2A-4A2D-9BBE-2720059A605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614A0E0-3E7E-42EA-8D89-CDFA20E6511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F65ED07-CD80-48AC-A9E4-041A74B6F82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CC60CA1-8B46-45CA-9852-46BBBE01F29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4A13A5BA-DB43-4FD8-AC41-478B4057B4E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6F590CE-A88C-44C2-85E2-B6FAB481811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654D61A-33D2-49E6-B4DE-00CE96E929A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8753AD7-0D60-44CF-B912-0A81DD30B714}"/>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16F7A79-C16C-4CBF-91C2-A4FDAAF2E5E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F5E0207-7E88-4B5B-BDDF-B98113E0E85E}"/>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6FBD91C-29B3-4EBA-8D87-DD35D0F146E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C7E272A-DF3F-43C7-9036-D79EAE4ED9F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2E38DC2-0B70-46B4-900A-EA5FE6A46B6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24594A52-B07F-486D-BC9D-2C05C9F5841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D953EC7-A35A-4B09-8CAE-6F9CAC096D2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1C9DE9B-3C4E-42AA-AD13-7CFC9798D7D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123A06F0-7288-4AB1-A0D5-BE65E32117A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E10E2A02-BD50-4994-A2FF-08C3FC0D2C4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5F60D34-D0D9-466A-BE18-7330EBA4125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8300C82-3D57-4CA8-9A34-F3948D7AEEA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6910CAA-5615-40F9-A675-40A7405B75E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2439F3C-CC9E-4753-9DC3-FF8BBC8D7A8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778D738-6BFB-4308-9A24-D9ED1467BE7D}"/>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DA6A3FA-3283-4188-9C04-B76A9BAE036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E082F3C-4D2E-4A7E-9E99-7ACD66339C1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5256D11C-479F-41FB-86BA-12A50F0FB4F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BB904ADB-7E6E-4936-A2F2-9A016DEAB6B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03CBEDB-3D97-41F7-99C0-02505640E081}"/>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E82A2E05-CFB2-4D19-BF2E-96C7660D6C9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199B6D6-9BE7-4BF1-B9D4-FCF387BE275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003CB71-442C-4C0C-9E00-6DDC2FD5653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1E9F04D-92EB-49ED-8446-4FFF9A53C9B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1AF96A5A-4169-4CF7-B7B0-2D732BA484AE}"/>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D919F0B-FDB7-4B12-AB0A-A4974474FBA7}"/>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6E2E9778-B2A7-440B-A83C-C76F54A9189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AB0346F-3A0D-4CFB-A6F2-EC73BE0CFFF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4FF9C2F8-153F-4298-B0EF-C9EC6058752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1200956-237D-4B3D-9161-7069BB335344}"/>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EEBF11B2-3EA9-4357-B35B-BDA75CF1688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本町においては、事業用資産、インフラ資産ともに積極的に投資していることから、類似団体に比べて有形固定資産減価償却比率は低くなっている。本町は、人口密度が低く、山間部にも民家が点在しているため、事業用資産に比べインフラ資産の比率が高くなる。一般会計等では、道路・橋りょうを中心としたインフラ施設工作物が、有形固定資産総額の約６割を占めており、有形固定資産減価償却率にも大きな影響を与えている。</a:t>
          </a:r>
          <a:endParaRPr lang="ja-JP" altLang="ja-JP" sz="1050">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85C16B0F-4299-492D-93EB-D85AECEAA5E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054DAC7-5A99-45E6-B269-32FE0D3C1A3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9BB9505C-76EC-43E1-A565-A58B3FC389E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6E15F759-0534-44D9-AAC3-9AD72C0799A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DFE9CD3-7948-4FC4-96D0-D3C1552EE7FD}"/>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9F062DD4-92EF-45D4-9A88-B993FAB5BD92}"/>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3EA2B17F-9999-4FA4-BA47-884353CFB61E}"/>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165AD85-6A96-4B56-80A3-218FDD962454}"/>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57B1DE31-F8B9-4EDE-B632-AA2DC4AC494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F183C49F-F160-43FD-B031-A64493956EC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8A8721A-1AC3-4E10-A38B-1373AE8C94BF}"/>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752B8C9-D875-4C23-98FC-60BD027F5CD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3EFD939-6600-44D3-AB6D-4E239912871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CE373C9-DFB8-4A94-ABC6-43D5DEA6BD7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DBC6484D-956A-4DCB-9C1A-4012D38E45D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86DE704A-D3E8-4BC2-B0AF-97CC3A3BE9BC}"/>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44027</xdr:rowOff>
    </xdr:from>
    <xdr:to>
      <xdr:col>23</xdr:col>
      <xdr:colOff>85090</xdr:colOff>
      <xdr:row>34</xdr:row>
      <xdr:rowOff>147744</xdr:rowOff>
    </xdr:to>
    <xdr:cxnSp macro="">
      <xdr:nvCxnSpPr>
        <xdr:cNvPr id="65" name="直線コネクタ 64">
          <a:extLst>
            <a:ext uri="{FF2B5EF4-FFF2-40B4-BE49-F238E27FC236}">
              <a16:creationId xmlns:a16="http://schemas.microsoft.com/office/drawing/2014/main" id="{D80EE830-8003-4B4D-8830-D79D23ED7078}"/>
            </a:ext>
          </a:extLst>
        </xdr:cNvPr>
        <xdr:cNvCxnSpPr/>
      </xdr:nvCxnSpPr>
      <xdr:spPr>
        <a:xfrm flipV="1">
          <a:off x="4760595" y="5273252"/>
          <a:ext cx="1270" cy="147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151571</xdr:rowOff>
    </xdr:from>
    <xdr:ext cx="405111" cy="259045"/>
    <xdr:sp macro="" textlink="">
      <xdr:nvSpPr>
        <xdr:cNvPr id="66" name="有形固定資産減価償却率最小値テキスト">
          <a:extLst>
            <a:ext uri="{FF2B5EF4-FFF2-40B4-BE49-F238E27FC236}">
              <a16:creationId xmlns:a16="http://schemas.microsoft.com/office/drawing/2014/main" id="{C2112787-1812-4814-8DD9-48F73B56B453}"/>
            </a:ext>
          </a:extLst>
        </xdr:cNvPr>
        <xdr:cNvSpPr txBox="1"/>
      </xdr:nvSpPr>
      <xdr:spPr>
        <a:xfrm>
          <a:off x="4813300" y="675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147744</xdr:rowOff>
    </xdr:from>
    <xdr:to>
      <xdr:col>23</xdr:col>
      <xdr:colOff>174625</xdr:colOff>
      <xdr:row>34</xdr:row>
      <xdr:rowOff>147744</xdr:rowOff>
    </xdr:to>
    <xdr:cxnSp macro="">
      <xdr:nvCxnSpPr>
        <xdr:cNvPr id="67" name="直線コネクタ 66">
          <a:extLst>
            <a:ext uri="{FF2B5EF4-FFF2-40B4-BE49-F238E27FC236}">
              <a16:creationId xmlns:a16="http://schemas.microsoft.com/office/drawing/2014/main" id="{FD8C8CEE-D96B-4B12-B12C-6A368F8F51D6}"/>
            </a:ext>
          </a:extLst>
        </xdr:cNvPr>
        <xdr:cNvCxnSpPr/>
      </xdr:nvCxnSpPr>
      <xdr:spPr>
        <a:xfrm>
          <a:off x="4673600" y="6748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162154</xdr:rowOff>
    </xdr:from>
    <xdr:ext cx="405111" cy="259045"/>
    <xdr:sp macro="" textlink="">
      <xdr:nvSpPr>
        <xdr:cNvPr id="68" name="有形固定資産減価償却率最大値テキスト">
          <a:extLst>
            <a:ext uri="{FF2B5EF4-FFF2-40B4-BE49-F238E27FC236}">
              <a16:creationId xmlns:a16="http://schemas.microsoft.com/office/drawing/2014/main" id="{FA4141F0-17A3-42DC-AC30-E11C0639F656}"/>
            </a:ext>
          </a:extLst>
        </xdr:cNvPr>
        <xdr:cNvSpPr txBox="1"/>
      </xdr:nvSpPr>
      <xdr:spPr>
        <a:xfrm>
          <a:off x="4813300" y="5048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44027</xdr:rowOff>
    </xdr:from>
    <xdr:to>
      <xdr:col>23</xdr:col>
      <xdr:colOff>174625</xdr:colOff>
      <xdr:row>26</xdr:row>
      <xdr:rowOff>44027</xdr:rowOff>
    </xdr:to>
    <xdr:cxnSp macro="">
      <xdr:nvCxnSpPr>
        <xdr:cNvPr id="69" name="直線コネクタ 68">
          <a:extLst>
            <a:ext uri="{FF2B5EF4-FFF2-40B4-BE49-F238E27FC236}">
              <a16:creationId xmlns:a16="http://schemas.microsoft.com/office/drawing/2014/main" id="{D4AACD59-4FEE-4249-BF33-5478CF49E9E7}"/>
            </a:ext>
          </a:extLst>
        </xdr:cNvPr>
        <xdr:cNvCxnSpPr/>
      </xdr:nvCxnSpPr>
      <xdr:spPr>
        <a:xfrm>
          <a:off x="4673600" y="527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24782</xdr:rowOff>
    </xdr:from>
    <xdr:ext cx="405111" cy="259045"/>
    <xdr:sp macro="" textlink="">
      <xdr:nvSpPr>
        <xdr:cNvPr id="70" name="有形固定資産減価償却率平均値テキスト">
          <a:extLst>
            <a:ext uri="{FF2B5EF4-FFF2-40B4-BE49-F238E27FC236}">
              <a16:creationId xmlns:a16="http://schemas.microsoft.com/office/drawing/2014/main" id="{D5F4B1B5-2067-4515-92CA-94DC75769297}"/>
            </a:ext>
          </a:extLst>
        </xdr:cNvPr>
        <xdr:cNvSpPr txBox="1"/>
      </xdr:nvSpPr>
      <xdr:spPr>
        <a:xfrm>
          <a:off x="4813300" y="6111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71" name="フローチャート: 判断 70">
          <a:extLst>
            <a:ext uri="{FF2B5EF4-FFF2-40B4-BE49-F238E27FC236}">
              <a16:creationId xmlns:a16="http://schemas.microsoft.com/office/drawing/2014/main" id="{962B47DF-4C30-4ACC-9BF2-2F70253B3068}"/>
            </a:ext>
          </a:extLst>
        </xdr:cNvPr>
        <xdr:cNvSpPr/>
      </xdr:nvSpPr>
      <xdr:spPr>
        <a:xfrm>
          <a:off x="47117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2" name="フローチャート: 判断 71">
          <a:extLst>
            <a:ext uri="{FF2B5EF4-FFF2-40B4-BE49-F238E27FC236}">
              <a16:creationId xmlns:a16="http://schemas.microsoft.com/office/drawing/2014/main" id="{BA37D850-80C1-4C12-ADA3-3870CE268C24}"/>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131445</xdr:rowOff>
    </xdr:from>
    <xdr:to>
      <xdr:col>15</xdr:col>
      <xdr:colOff>187325</xdr:colOff>
      <xdr:row>31</xdr:row>
      <xdr:rowOff>61595</xdr:rowOff>
    </xdr:to>
    <xdr:sp macro="" textlink="">
      <xdr:nvSpPr>
        <xdr:cNvPr id="73" name="フローチャート: 判断 72">
          <a:extLst>
            <a:ext uri="{FF2B5EF4-FFF2-40B4-BE49-F238E27FC236}">
              <a16:creationId xmlns:a16="http://schemas.microsoft.com/office/drawing/2014/main" id="{2FA3596F-2303-42D4-BBAB-D8FE51674E19}"/>
            </a:ext>
          </a:extLst>
        </xdr:cNvPr>
        <xdr:cNvSpPr/>
      </xdr:nvSpPr>
      <xdr:spPr>
        <a:xfrm>
          <a:off x="3238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127847</xdr:rowOff>
    </xdr:from>
    <xdr:to>
      <xdr:col>11</xdr:col>
      <xdr:colOff>187325</xdr:colOff>
      <xdr:row>31</xdr:row>
      <xdr:rowOff>57997</xdr:rowOff>
    </xdr:to>
    <xdr:sp macro="" textlink="">
      <xdr:nvSpPr>
        <xdr:cNvPr id="74" name="フローチャート: 判断 73">
          <a:extLst>
            <a:ext uri="{FF2B5EF4-FFF2-40B4-BE49-F238E27FC236}">
              <a16:creationId xmlns:a16="http://schemas.microsoft.com/office/drawing/2014/main" id="{11590615-DD3C-4648-B024-5075B0E73BF7}"/>
            </a:ext>
          </a:extLst>
        </xdr:cNvPr>
        <xdr:cNvSpPr/>
      </xdr:nvSpPr>
      <xdr:spPr>
        <a:xfrm>
          <a:off x="2476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59478</xdr:rowOff>
    </xdr:from>
    <xdr:to>
      <xdr:col>7</xdr:col>
      <xdr:colOff>187325</xdr:colOff>
      <xdr:row>30</xdr:row>
      <xdr:rowOff>161078</xdr:rowOff>
    </xdr:to>
    <xdr:sp macro="" textlink="">
      <xdr:nvSpPr>
        <xdr:cNvPr id="75" name="フローチャート: 判断 74">
          <a:extLst>
            <a:ext uri="{FF2B5EF4-FFF2-40B4-BE49-F238E27FC236}">
              <a16:creationId xmlns:a16="http://schemas.microsoft.com/office/drawing/2014/main" id="{E2C807B9-4BCC-4F99-832E-8FE37287D60E}"/>
            </a:ext>
          </a:extLst>
        </xdr:cNvPr>
        <xdr:cNvSpPr/>
      </xdr:nvSpPr>
      <xdr:spPr>
        <a:xfrm>
          <a:off x="1714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ABB9E796-2E00-4CAD-890B-925CE5E94DF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5E86223-BCDF-472B-B7E1-86750CA09E4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5DDF86F-6A3E-4B67-90ED-A98E46F45E1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BAAACC5-C806-4D1A-B5E6-1FFD9A0C8CD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B21E4B3-AFBA-4456-B2B8-5CCE1DB24E1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81" name="楕円 80">
          <a:extLst>
            <a:ext uri="{FF2B5EF4-FFF2-40B4-BE49-F238E27FC236}">
              <a16:creationId xmlns:a16="http://schemas.microsoft.com/office/drawing/2014/main" id="{B1998EDB-CB71-4B19-8EE1-C838068BDACF}"/>
            </a:ext>
          </a:extLst>
        </xdr:cNvPr>
        <xdr:cNvSpPr/>
      </xdr:nvSpPr>
      <xdr:spPr>
        <a:xfrm>
          <a:off x="4711700" y="58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127864</xdr:rowOff>
    </xdr:from>
    <xdr:ext cx="405111" cy="259045"/>
    <xdr:sp macro="" textlink="">
      <xdr:nvSpPr>
        <xdr:cNvPr id="82" name="有形固定資産減価償却率該当値テキスト">
          <a:extLst>
            <a:ext uri="{FF2B5EF4-FFF2-40B4-BE49-F238E27FC236}">
              <a16:creationId xmlns:a16="http://schemas.microsoft.com/office/drawing/2014/main" id="{536B99AD-A471-4EE9-936C-5830C4F1DEFB}"/>
            </a:ext>
          </a:extLst>
        </xdr:cNvPr>
        <xdr:cNvSpPr txBox="1"/>
      </xdr:nvSpPr>
      <xdr:spPr>
        <a:xfrm>
          <a:off x="4813300" y="5699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40217</xdr:rowOff>
    </xdr:from>
    <xdr:to>
      <xdr:col>19</xdr:col>
      <xdr:colOff>187325</xdr:colOff>
      <xdr:row>29</xdr:row>
      <xdr:rowOff>141817</xdr:rowOff>
    </xdr:to>
    <xdr:sp macro="" textlink="">
      <xdr:nvSpPr>
        <xdr:cNvPr id="83" name="楕円 82">
          <a:extLst>
            <a:ext uri="{FF2B5EF4-FFF2-40B4-BE49-F238E27FC236}">
              <a16:creationId xmlns:a16="http://schemas.microsoft.com/office/drawing/2014/main" id="{F5D6FCE8-76CE-4FE1-ABFC-012A2679656F}"/>
            </a:ext>
          </a:extLst>
        </xdr:cNvPr>
        <xdr:cNvSpPr/>
      </xdr:nvSpPr>
      <xdr:spPr>
        <a:xfrm>
          <a:off x="40005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91017</xdr:rowOff>
    </xdr:from>
    <xdr:to>
      <xdr:col>23</xdr:col>
      <xdr:colOff>85725</xdr:colOff>
      <xdr:row>29</xdr:row>
      <xdr:rowOff>155787</xdr:rowOff>
    </xdr:to>
    <xdr:cxnSp macro="">
      <xdr:nvCxnSpPr>
        <xdr:cNvPr id="84" name="直線コネクタ 83">
          <a:extLst>
            <a:ext uri="{FF2B5EF4-FFF2-40B4-BE49-F238E27FC236}">
              <a16:creationId xmlns:a16="http://schemas.microsoft.com/office/drawing/2014/main" id="{D3660FD3-78E7-4BAC-99D1-E05F954F74C6}"/>
            </a:ext>
          </a:extLst>
        </xdr:cNvPr>
        <xdr:cNvCxnSpPr/>
      </xdr:nvCxnSpPr>
      <xdr:spPr>
        <a:xfrm>
          <a:off x="4051300" y="5834592"/>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7832</xdr:rowOff>
    </xdr:from>
    <xdr:to>
      <xdr:col>15</xdr:col>
      <xdr:colOff>187325</xdr:colOff>
      <xdr:row>29</xdr:row>
      <xdr:rowOff>109432</xdr:rowOff>
    </xdr:to>
    <xdr:sp macro="" textlink="">
      <xdr:nvSpPr>
        <xdr:cNvPr id="85" name="楕円 84">
          <a:extLst>
            <a:ext uri="{FF2B5EF4-FFF2-40B4-BE49-F238E27FC236}">
              <a16:creationId xmlns:a16="http://schemas.microsoft.com/office/drawing/2014/main" id="{E30577CD-17D7-4E2A-82E6-EE34B34F1FCE}"/>
            </a:ext>
          </a:extLst>
        </xdr:cNvPr>
        <xdr:cNvSpPr/>
      </xdr:nvSpPr>
      <xdr:spPr>
        <a:xfrm>
          <a:off x="3238500" y="575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58632</xdr:rowOff>
    </xdr:from>
    <xdr:to>
      <xdr:col>19</xdr:col>
      <xdr:colOff>136525</xdr:colOff>
      <xdr:row>29</xdr:row>
      <xdr:rowOff>91017</xdr:rowOff>
    </xdr:to>
    <xdr:cxnSp macro="">
      <xdr:nvCxnSpPr>
        <xdr:cNvPr id="86" name="直線コネクタ 85">
          <a:extLst>
            <a:ext uri="{FF2B5EF4-FFF2-40B4-BE49-F238E27FC236}">
              <a16:creationId xmlns:a16="http://schemas.microsoft.com/office/drawing/2014/main" id="{3F641C66-20AA-4FEE-8DE6-2FC4D4E345B1}"/>
            </a:ext>
          </a:extLst>
        </xdr:cNvPr>
        <xdr:cNvCxnSpPr/>
      </xdr:nvCxnSpPr>
      <xdr:spPr>
        <a:xfrm>
          <a:off x="3289300" y="580220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164888</xdr:rowOff>
    </xdr:from>
    <xdr:to>
      <xdr:col>11</xdr:col>
      <xdr:colOff>187325</xdr:colOff>
      <xdr:row>29</xdr:row>
      <xdr:rowOff>95038</xdr:rowOff>
    </xdr:to>
    <xdr:sp macro="" textlink="">
      <xdr:nvSpPr>
        <xdr:cNvPr id="87" name="楕円 86">
          <a:extLst>
            <a:ext uri="{FF2B5EF4-FFF2-40B4-BE49-F238E27FC236}">
              <a16:creationId xmlns:a16="http://schemas.microsoft.com/office/drawing/2014/main" id="{8B9B3ECB-8814-431F-B25B-D063C78C9672}"/>
            </a:ext>
          </a:extLst>
        </xdr:cNvPr>
        <xdr:cNvSpPr/>
      </xdr:nvSpPr>
      <xdr:spPr>
        <a:xfrm>
          <a:off x="24765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44238</xdr:rowOff>
    </xdr:from>
    <xdr:to>
      <xdr:col>15</xdr:col>
      <xdr:colOff>136525</xdr:colOff>
      <xdr:row>29</xdr:row>
      <xdr:rowOff>58632</xdr:rowOff>
    </xdr:to>
    <xdr:cxnSp macro="">
      <xdr:nvCxnSpPr>
        <xdr:cNvPr id="88" name="直線コネクタ 87">
          <a:extLst>
            <a:ext uri="{FF2B5EF4-FFF2-40B4-BE49-F238E27FC236}">
              <a16:creationId xmlns:a16="http://schemas.microsoft.com/office/drawing/2014/main" id="{7AC37C00-1AF3-4D63-8830-8E2E076CF14E}"/>
            </a:ext>
          </a:extLst>
        </xdr:cNvPr>
        <xdr:cNvCxnSpPr/>
      </xdr:nvCxnSpPr>
      <xdr:spPr>
        <a:xfrm>
          <a:off x="2527300" y="5787813"/>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136102</xdr:rowOff>
    </xdr:from>
    <xdr:to>
      <xdr:col>7</xdr:col>
      <xdr:colOff>187325</xdr:colOff>
      <xdr:row>29</xdr:row>
      <xdr:rowOff>66252</xdr:rowOff>
    </xdr:to>
    <xdr:sp macro="" textlink="">
      <xdr:nvSpPr>
        <xdr:cNvPr id="89" name="楕円 88">
          <a:extLst>
            <a:ext uri="{FF2B5EF4-FFF2-40B4-BE49-F238E27FC236}">
              <a16:creationId xmlns:a16="http://schemas.microsoft.com/office/drawing/2014/main" id="{05404E5C-3157-481B-B5D7-B27C06242D2B}"/>
            </a:ext>
          </a:extLst>
        </xdr:cNvPr>
        <xdr:cNvSpPr/>
      </xdr:nvSpPr>
      <xdr:spPr>
        <a:xfrm>
          <a:off x="1714500" y="570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15452</xdr:rowOff>
    </xdr:from>
    <xdr:to>
      <xdr:col>11</xdr:col>
      <xdr:colOff>136525</xdr:colOff>
      <xdr:row>29</xdr:row>
      <xdr:rowOff>44238</xdr:rowOff>
    </xdr:to>
    <xdr:cxnSp macro="">
      <xdr:nvCxnSpPr>
        <xdr:cNvPr id="90" name="直線コネクタ 89">
          <a:extLst>
            <a:ext uri="{FF2B5EF4-FFF2-40B4-BE49-F238E27FC236}">
              <a16:creationId xmlns:a16="http://schemas.microsoft.com/office/drawing/2014/main" id="{927CECE8-1772-461C-8383-339F9D6699EA}"/>
            </a:ext>
          </a:extLst>
        </xdr:cNvPr>
        <xdr:cNvCxnSpPr/>
      </xdr:nvCxnSpPr>
      <xdr:spPr>
        <a:xfrm>
          <a:off x="1765300" y="5759027"/>
          <a:ext cx="7620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88705</xdr:rowOff>
    </xdr:from>
    <xdr:ext cx="405111" cy="259045"/>
    <xdr:sp macro="" textlink="">
      <xdr:nvSpPr>
        <xdr:cNvPr id="91" name="n_1aveValue有形固定資産減価償却率">
          <a:extLst>
            <a:ext uri="{FF2B5EF4-FFF2-40B4-BE49-F238E27FC236}">
              <a16:creationId xmlns:a16="http://schemas.microsoft.com/office/drawing/2014/main" id="{7C1C3B51-743C-4ABC-9CB8-1FAC73851126}"/>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52722</xdr:rowOff>
    </xdr:from>
    <xdr:ext cx="405111" cy="259045"/>
    <xdr:sp macro="" textlink="">
      <xdr:nvSpPr>
        <xdr:cNvPr id="92" name="n_2aveValue有形固定資産減価償却率">
          <a:extLst>
            <a:ext uri="{FF2B5EF4-FFF2-40B4-BE49-F238E27FC236}">
              <a16:creationId xmlns:a16="http://schemas.microsoft.com/office/drawing/2014/main" id="{C65D2591-DAA0-4388-A40B-C0AC5ECE90DD}"/>
            </a:ext>
          </a:extLst>
        </xdr:cNvPr>
        <xdr:cNvSpPr txBox="1"/>
      </xdr:nvSpPr>
      <xdr:spPr>
        <a:xfrm>
          <a:off x="3086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49124</xdr:rowOff>
    </xdr:from>
    <xdr:ext cx="405111" cy="259045"/>
    <xdr:sp macro="" textlink="">
      <xdr:nvSpPr>
        <xdr:cNvPr id="93" name="n_3aveValue有形固定資産減価償却率">
          <a:extLst>
            <a:ext uri="{FF2B5EF4-FFF2-40B4-BE49-F238E27FC236}">
              <a16:creationId xmlns:a16="http://schemas.microsoft.com/office/drawing/2014/main" id="{00F9FFDF-C7A3-4F56-A5CE-7DAA78000CB7}"/>
            </a:ext>
          </a:extLst>
        </xdr:cNvPr>
        <xdr:cNvSpPr txBox="1"/>
      </xdr:nvSpPr>
      <xdr:spPr>
        <a:xfrm>
          <a:off x="2324744" y="6135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152205</xdr:rowOff>
    </xdr:from>
    <xdr:ext cx="405111" cy="259045"/>
    <xdr:sp macro="" textlink="">
      <xdr:nvSpPr>
        <xdr:cNvPr id="94" name="n_4aveValue有形固定資産減価償却率">
          <a:extLst>
            <a:ext uri="{FF2B5EF4-FFF2-40B4-BE49-F238E27FC236}">
              <a16:creationId xmlns:a16="http://schemas.microsoft.com/office/drawing/2014/main" id="{0254686F-E00A-4CB4-A850-3D455CE48FC6}"/>
            </a:ext>
          </a:extLst>
        </xdr:cNvPr>
        <xdr:cNvSpPr txBox="1"/>
      </xdr:nvSpPr>
      <xdr:spPr>
        <a:xfrm>
          <a:off x="1562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158344</xdr:rowOff>
    </xdr:from>
    <xdr:ext cx="405111" cy="259045"/>
    <xdr:sp macro="" textlink="">
      <xdr:nvSpPr>
        <xdr:cNvPr id="95" name="n_1mainValue有形固定資産減価償却率">
          <a:extLst>
            <a:ext uri="{FF2B5EF4-FFF2-40B4-BE49-F238E27FC236}">
              <a16:creationId xmlns:a16="http://schemas.microsoft.com/office/drawing/2014/main" id="{5C0B3416-C7ED-4DC9-80AB-6C102B4AACE2}"/>
            </a:ext>
          </a:extLst>
        </xdr:cNvPr>
        <xdr:cNvSpPr txBox="1"/>
      </xdr:nvSpPr>
      <xdr:spPr>
        <a:xfrm>
          <a:off x="3836044" y="5559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125959</xdr:rowOff>
    </xdr:from>
    <xdr:ext cx="405111" cy="259045"/>
    <xdr:sp macro="" textlink="">
      <xdr:nvSpPr>
        <xdr:cNvPr id="96" name="n_2mainValue有形固定資産減価償却率">
          <a:extLst>
            <a:ext uri="{FF2B5EF4-FFF2-40B4-BE49-F238E27FC236}">
              <a16:creationId xmlns:a16="http://schemas.microsoft.com/office/drawing/2014/main" id="{F26F178A-0EA6-4AAD-819A-39892F14D688}"/>
            </a:ext>
          </a:extLst>
        </xdr:cNvPr>
        <xdr:cNvSpPr txBox="1"/>
      </xdr:nvSpPr>
      <xdr:spPr>
        <a:xfrm>
          <a:off x="3086744" y="5526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111565</xdr:rowOff>
    </xdr:from>
    <xdr:ext cx="405111" cy="259045"/>
    <xdr:sp macro="" textlink="">
      <xdr:nvSpPr>
        <xdr:cNvPr id="97" name="n_3mainValue有形固定資産減価償却率">
          <a:extLst>
            <a:ext uri="{FF2B5EF4-FFF2-40B4-BE49-F238E27FC236}">
              <a16:creationId xmlns:a16="http://schemas.microsoft.com/office/drawing/2014/main" id="{7F299E76-4423-4080-8325-9D46EF1ACE7C}"/>
            </a:ext>
          </a:extLst>
        </xdr:cNvPr>
        <xdr:cNvSpPr txBox="1"/>
      </xdr:nvSpPr>
      <xdr:spPr>
        <a:xfrm>
          <a:off x="2324744" y="551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82779</xdr:rowOff>
    </xdr:from>
    <xdr:ext cx="405111" cy="259045"/>
    <xdr:sp macro="" textlink="">
      <xdr:nvSpPr>
        <xdr:cNvPr id="98" name="n_4mainValue有形固定資産減価償却率">
          <a:extLst>
            <a:ext uri="{FF2B5EF4-FFF2-40B4-BE49-F238E27FC236}">
              <a16:creationId xmlns:a16="http://schemas.microsoft.com/office/drawing/2014/main" id="{BA86BB31-11FB-45B4-9DF5-013685DCD9F7}"/>
            </a:ext>
          </a:extLst>
        </xdr:cNvPr>
        <xdr:cNvSpPr txBox="1"/>
      </xdr:nvSpPr>
      <xdr:spPr>
        <a:xfrm>
          <a:off x="1562744" y="5483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8DEB33B2-F107-4321-9D9B-F0205F5D10CC}"/>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ED65CD7C-C46F-44E3-81FC-63E69B646D3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E1F10781-5612-41E6-BF46-2BCB76AEF15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96C029E3-8375-437B-9AAA-78D400D0761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26554138-DEC6-43AD-A103-7F251CCA849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3F492624-3916-4A6B-BA2C-2CA20A2E0BD2}"/>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13FFF1C-33B1-41FA-B115-56BD3DDD0F8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078BDF1-AE8D-4110-882C-D2B1534B238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0B3C512-B4BC-4D6F-BA30-D8E22E783FF9}"/>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2714573-BCCD-47AC-8C41-EB782562EE6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3583709E-136B-4B82-BB5D-0FAE0C4409E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86CDC3B-24B4-4297-9310-1033B004ADE4}"/>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F392295-BC3C-48BC-A33D-0FE013B024D9}"/>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本町においては、事業用資産、インフラ資産ともに近年においても積極的に整備しているため、類似団体に比べて債務償還比率は高くなっている。</a:t>
          </a:r>
          <a:endParaRPr lang="ja-JP" altLang="ja-JP">
            <a:effectLst/>
          </a:endParaRPr>
        </a:p>
        <a:p>
          <a:r>
            <a:rPr kumimoji="1" lang="ja-JP" altLang="ja-JP" sz="1100">
              <a:solidFill>
                <a:schemeClr val="dk1"/>
              </a:solidFill>
              <a:effectLst/>
              <a:latin typeface="+mn-lt"/>
              <a:ea typeface="+mn-ea"/>
              <a:cs typeface="+mn-cs"/>
            </a:rPr>
            <a:t>　計画的な繰上償還を実施するとともに、経常収入と起債の新規発行額とのバランスをとりながら、債務償還年数の短期化を図りたい。</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B1A7A5C4-5CAC-42CD-BC96-1435EC4C19B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D10FD73-9408-4E2C-B957-66B3AE08BF6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7CA5EB58-2AE3-40EC-8609-28D8CBC2A09E}"/>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01C26028-B4DF-401F-BB86-407D8D222FF8}"/>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CBDA01CE-A346-4BAD-9BEE-61AA6C457AAA}"/>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E8A2E667-66BA-4C83-9028-710086909F1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C9D2DAEF-45EE-4F1C-A7FA-E22C736AA159}"/>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284D04F6-B6C8-4406-93E3-6927A744FEA1}"/>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965FFB03-5249-4FBE-A857-9C99EF19D0A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0371221E-1F9D-499A-B87A-C7FDD876919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DD04586C-CD16-42E8-B390-6D31440FB563}"/>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507D9C33-A411-434F-A6B8-C6230F623F44}"/>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1D66D3AD-8074-4993-A4F7-9D30240A025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8624AB83-450D-4CE0-9801-7681302EB24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291F3BC1-D1A1-45F0-91C9-29F62A2FB0F1}"/>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26F3BB76-2DCD-4690-96AA-8305B9C54EA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D229AD5-FA82-4CDD-AF8A-32971DBDB02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11730</xdr:rowOff>
    </xdr:from>
    <xdr:to>
      <xdr:col>76</xdr:col>
      <xdr:colOff>21589</xdr:colOff>
      <xdr:row>34</xdr:row>
      <xdr:rowOff>75982</xdr:rowOff>
    </xdr:to>
    <xdr:cxnSp macro="">
      <xdr:nvCxnSpPr>
        <xdr:cNvPr id="129" name="直線コネクタ 128">
          <a:extLst>
            <a:ext uri="{FF2B5EF4-FFF2-40B4-BE49-F238E27FC236}">
              <a16:creationId xmlns:a16="http://schemas.microsoft.com/office/drawing/2014/main" id="{BF2D4E82-7EFD-4F57-9ED0-3A97538BABFF}"/>
            </a:ext>
          </a:extLst>
        </xdr:cNvPr>
        <xdr:cNvCxnSpPr/>
      </xdr:nvCxnSpPr>
      <xdr:spPr>
        <a:xfrm flipV="1">
          <a:off x="14793595" y="5412405"/>
          <a:ext cx="1269" cy="1264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79809</xdr:rowOff>
    </xdr:from>
    <xdr:ext cx="469744" cy="259045"/>
    <xdr:sp macro="" textlink="">
      <xdr:nvSpPr>
        <xdr:cNvPr id="130" name="債務償還比率最小値テキスト">
          <a:extLst>
            <a:ext uri="{FF2B5EF4-FFF2-40B4-BE49-F238E27FC236}">
              <a16:creationId xmlns:a16="http://schemas.microsoft.com/office/drawing/2014/main" id="{F3CB1665-C19E-4E85-8798-132C71E42172}"/>
            </a:ext>
          </a:extLst>
        </xdr:cNvPr>
        <xdr:cNvSpPr txBox="1"/>
      </xdr:nvSpPr>
      <xdr:spPr>
        <a:xfrm>
          <a:off x="14846300" y="668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75982</xdr:rowOff>
    </xdr:from>
    <xdr:to>
      <xdr:col>76</xdr:col>
      <xdr:colOff>111125</xdr:colOff>
      <xdr:row>34</xdr:row>
      <xdr:rowOff>75982</xdr:rowOff>
    </xdr:to>
    <xdr:cxnSp macro="">
      <xdr:nvCxnSpPr>
        <xdr:cNvPr id="131" name="直線コネクタ 130">
          <a:extLst>
            <a:ext uri="{FF2B5EF4-FFF2-40B4-BE49-F238E27FC236}">
              <a16:creationId xmlns:a16="http://schemas.microsoft.com/office/drawing/2014/main" id="{21179466-8BE8-4A2B-9113-31262FACBABD}"/>
            </a:ext>
          </a:extLst>
        </xdr:cNvPr>
        <xdr:cNvCxnSpPr/>
      </xdr:nvCxnSpPr>
      <xdr:spPr>
        <a:xfrm>
          <a:off x="14706600" y="667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129857</xdr:rowOff>
    </xdr:from>
    <xdr:ext cx="405111" cy="259045"/>
    <xdr:sp macro="" textlink="">
      <xdr:nvSpPr>
        <xdr:cNvPr id="132" name="債務償還比率最大値テキスト">
          <a:extLst>
            <a:ext uri="{FF2B5EF4-FFF2-40B4-BE49-F238E27FC236}">
              <a16:creationId xmlns:a16="http://schemas.microsoft.com/office/drawing/2014/main" id="{C82D671F-8C71-450F-940E-0F4B55DB03AB}"/>
            </a:ext>
          </a:extLst>
        </xdr:cNvPr>
        <xdr:cNvSpPr txBox="1"/>
      </xdr:nvSpPr>
      <xdr:spPr>
        <a:xfrm>
          <a:off x="14846300" y="518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11730</xdr:rowOff>
    </xdr:from>
    <xdr:to>
      <xdr:col>76</xdr:col>
      <xdr:colOff>111125</xdr:colOff>
      <xdr:row>27</xdr:row>
      <xdr:rowOff>11730</xdr:rowOff>
    </xdr:to>
    <xdr:cxnSp macro="">
      <xdr:nvCxnSpPr>
        <xdr:cNvPr id="133" name="直線コネクタ 132">
          <a:extLst>
            <a:ext uri="{FF2B5EF4-FFF2-40B4-BE49-F238E27FC236}">
              <a16:creationId xmlns:a16="http://schemas.microsoft.com/office/drawing/2014/main" id="{E96D81B7-5C05-4ED0-85C6-D0F1C80FFD59}"/>
            </a:ext>
          </a:extLst>
        </xdr:cNvPr>
        <xdr:cNvCxnSpPr/>
      </xdr:nvCxnSpPr>
      <xdr:spPr>
        <a:xfrm>
          <a:off x="14706600" y="541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149387</xdr:rowOff>
    </xdr:from>
    <xdr:ext cx="469744" cy="259045"/>
    <xdr:sp macro="" textlink="">
      <xdr:nvSpPr>
        <xdr:cNvPr id="134" name="債務償還比率平均値テキスト">
          <a:extLst>
            <a:ext uri="{FF2B5EF4-FFF2-40B4-BE49-F238E27FC236}">
              <a16:creationId xmlns:a16="http://schemas.microsoft.com/office/drawing/2014/main" id="{5CEA524A-241A-4764-BDA1-E409F1D7A8AF}"/>
            </a:ext>
          </a:extLst>
        </xdr:cNvPr>
        <xdr:cNvSpPr txBox="1"/>
      </xdr:nvSpPr>
      <xdr:spPr>
        <a:xfrm>
          <a:off x="14846300" y="5892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126510</xdr:rowOff>
    </xdr:from>
    <xdr:to>
      <xdr:col>76</xdr:col>
      <xdr:colOff>73025</xdr:colOff>
      <xdr:row>31</xdr:row>
      <xdr:rowOff>56660</xdr:rowOff>
    </xdr:to>
    <xdr:sp macro="" textlink="">
      <xdr:nvSpPr>
        <xdr:cNvPr id="135" name="フローチャート: 判断 134">
          <a:extLst>
            <a:ext uri="{FF2B5EF4-FFF2-40B4-BE49-F238E27FC236}">
              <a16:creationId xmlns:a16="http://schemas.microsoft.com/office/drawing/2014/main" id="{963E43D1-749F-4D65-A0C0-DDA7E5098141}"/>
            </a:ext>
          </a:extLst>
        </xdr:cNvPr>
        <xdr:cNvSpPr/>
      </xdr:nvSpPr>
      <xdr:spPr>
        <a:xfrm>
          <a:off x="14744700" y="60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76118</xdr:rowOff>
    </xdr:from>
    <xdr:to>
      <xdr:col>72</xdr:col>
      <xdr:colOff>123825</xdr:colOff>
      <xdr:row>32</xdr:row>
      <xdr:rowOff>6268</xdr:rowOff>
    </xdr:to>
    <xdr:sp macro="" textlink="">
      <xdr:nvSpPr>
        <xdr:cNvPr id="136" name="フローチャート: 判断 135">
          <a:extLst>
            <a:ext uri="{FF2B5EF4-FFF2-40B4-BE49-F238E27FC236}">
              <a16:creationId xmlns:a16="http://schemas.microsoft.com/office/drawing/2014/main" id="{44524290-CB56-4FAE-9AA0-36EB6B17F81E}"/>
            </a:ext>
          </a:extLst>
        </xdr:cNvPr>
        <xdr:cNvSpPr/>
      </xdr:nvSpPr>
      <xdr:spPr>
        <a:xfrm>
          <a:off x="14033500" y="616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74422</xdr:rowOff>
    </xdr:from>
    <xdr:to>
      <xdr:col>68</xdr:col>
      <xdr:colOff>123825</xdr:colOff>
      <xdr:row>32</xdr:row>
      <xdr:rowOff>4572</xdr:rowOff>
    </xdr:to>
    <xdr:sp macro="" textlink="">
      <xdr:nvSpPr>
        <xdr:cNvPr id="137" name="フローチャート: 判断 136">
          <a:extLst>
            <a:ext uri="{FF2B5EF4-FFF2-40B4-BE49-F238E27FC236}">
              <a16:creationId xmlns:a16="http://schemas.microsoft.com/office/drawing/2014/main" id="{48DC7CCB-391B-4A09-8F9F-C59603DB3BC4}"/>
            </a:ext>
          </a:extLst>
        </xdr:cNvPr>
        <xdr:cNvSpPr/>
      </xdr:nvSpPr>
      <xdr:spPr>
        <a:xfrm>
          <a:off x="13271500" y="6160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62085</xdr:rowOff>
    </xdr:from>
    <xdr:to>
      <xdr:col>64</xdr:col>
      <xdr:colOff>123825</xdr:colOff>
      <xdr:row>31</xdr:row>
      <xdr:rowOff>163685</xdr:rowOff>
    </xdr:to>
    <xdr:sp macro="" textlink="">
      <xdr:nvSpPr>
        <xdr:cNvPr id="138" name="フローチャート: 判断 137">
          <a:extLst>
            <a:ext uri="{FF2B5EF4-FFF2-40B4-BE49-F238E27FC236}">
              <a16:creationId xmlns:a16="http://schemas.microsoft.com/office/drawing/2014/main" id="{C5EF620A-80F3-486D-8279-D7011F67DDB3}"/>
            </a:ext>
          </a:extLst>
        </xdr:cNvPr>
        <xdr:cNvSpPr/>
      </xdr:nvSpPr>
      <xdr:spPr>
        <a:xfrm>
          <a:off x="12509500" y="61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65015</xdr:rowOff>
    </xdr:from>
    <xdr:to>
      <xdr:col>60</xdr:col>
      <xdr:colOff>123825</xdr:colOff>
      <xdr:row>31</xdr:row>
      <xdr:rowOff>166615</xdr:rowOff>
    </xdr:to>
    <xdr:sp macro="" textlink="">
      <xdr:nvSpPr>
        <xdr:cNvPr id="139" name="フローチャート: 判断 138">
          <a:extLst>
            <a:ext uri="{FF2B5EF4-FFF2-40B4-BE49-F238E27FC236}">
              <a16:creationId xmlns:a16="http://schemas.microsoft.com/office/drawing/2014/main" id="{93574989-836B-4D45-B8F2-2D6E41392FC1}"/>
            </a:ext>
          </a:extLst>
        </xdr:cNvPr>
        <xdr:cNvSpPr/>
      </xdr:nvSpPr>
      <xdr:spPr>
        <a:xfrm>
          <a:off x="11747500" y="61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D443877E-7BA3-4B23-87F2-922F6183498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B51731D2-C1BD-4AEF-B42A-7C23B65E4C1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9C8FACB-5EDE-40B1-8A20-3E3DA129665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620C784-2DB1-43E0-AC50-A4EB5599977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59EA23A5-8A9B-4864-A32F-27EA231D50DF}"/>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32666</xdr:rowOff>
    </xdr:from>
    <xdr:to>
      <xdr:col>76</xdr:col>
      <xdr:colOff>73025</xdr:colOff>
      <xdr:row>32</xdr:row>
      <xdr:rowOff>134266</xdr:rowOff>
    </xdr:to>
    <xdr:sp macro="" textlink="">
      <xdr:nvSpPr>
        <xdr:cNvPr id="145" name="楕円 144">
          <a:extLst>
            <a:ext uri="{FF2B5EF4-FFF2-40B4-BE49-F238E27FC236}">
              <a16:creationId xmlns:a16="http://schemas.microsoft.com/office/drawing/2014/main" id="{345BB096-C31C-4516-B890-EB848195391A}"/>
            </a:ext>
          </a:extLst>
        </xdr:cNvPr>
        <xdr:cNvSpPr/>
      </xdr:nvSpPr>
      <xdr:spPr>
        <a:xfrm>
          <a:off x="14744700" y="629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11093</xdr:rowOff>
    </xdr:from>
    <xdr:ext cx="469744" cy="259045"/>
    <xdr:sp macro="" textlink="">
      <xdr:nvSpPr>
        <xdr:cNvPr id="146" name="債務償還比率該当値テキスト">
          <a:extLst>
            <a:ext uri="{FF2B5EF4-FFF2-40B4-BE49-F238E27FC236}">
              <a16:creationId xmlns:a16="http://schemas.microsoft.com/office/drawing/2014/main" id="{D792D307-625C-4E2F-8FBB-BAD6AE3EF528}"/>
            </a:ext>
          </a:extLst>
        </xdr:cNvPr>
        <xdr:cNvSpPr txBox="1"/>
      </xdr:nvSpPr>
      <xdr:spPr>
        <a:xfrm>
          <a:off x="14846300" y="62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127</xdr:rowOff>
    </xdr:from>
    <xdr:to>
      <xdr:col>72</xdr:col>
      <xdr:colOff>123825</xdr:colOff>
      <xdr:row>32</xdr:row>
      <xdr:rowOff>101727</xdr:rowOff>
    </xdr:to>
    <xdr:sp macro="" textlink="">
      <xdr:nvSpPr>
        <xdr:cNvPr id="147" name="楕円 146">
          <a:extLst>
            <a:ext uri="{FF2B5EF4-FFF2-40B4-BE49-F238E27FC236}">
              <a16:creationId xmlns:a16="http://schemas.microsoft.com/office/drawing/2014/main" id="{5B2678E3-65A5-42F4-862F-28338076D734}"/>
            </a:ext>
          </a:extLst>
        </xdr:cNvPr>
        <xdr:cNvSpPr/>
      </xdr:nvSpPr>
      <xdr:spPr>
        <a:xfrm>
          <a:off x="14033500" y="625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50927</xdr:rowOff>
    </xdr:from>
    <xdr:to>
      <xdr:col>76</xdr:col>
      <xdr:colOff>22225</xdr:colOff>
      <xdr:row>32</xdr:row>
      <xdr:rowOff>83466</xdr:rowOff>
    </xdr:to>
    <xdr:cxnSp macro="">
      <xdr:nvCxnSpPr>
        <xdr:cNvPr id="148" name="直線コネクタ 147">
          <a:extLst>
            <a:ext uri="{FF2B5EF4-FFF2-40B4-BE49-F238E27FC236}">
              <a16:creationId xmlns:a16="http://schemas.microsoft.com/office/drawing/2014/main" id="{DB68FDA8-F1BF-4199-AC77-6ACA6523543D}"/>
            </a:ext>
          </a:extLst>
        </xdr:cNvPr>
        <xdr:cNvCxnSpPr/>
      </xdr:nvCxnSpPr>
      <xdr:spPr>
        <a:xfrm>
          <a:off x="14084300" y="6308852"/>
          <a:ext cx="711200" cy="3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43153</xdr:rowOff>
    </xdr:from>
    <xdr:to>
      <xdr:col>68</xdr:col>
      <xdr:colOff>123825</xdr:colOff>
      <xdr:row>32</xdr:row>
      <xdr:rowOff>144753</xdr:rowOff>
    </xdr:to>
    <xdr:sp macro="" textlink="">
      <xdr:nvSpPr>
        <xdr:cNvPr id="149" name="楕円 148">
          <a:extLst>
            <a:ext uri="{FF2B5EF4-FFF2-40B4-BE49-F238E27FC236}">
              <a16:creationId xmlns:a16="http://schemas.microsoft.com/office/drawing/2014/main" id="{A24B20D7-6C7E-42E1-BC09-F158BB639144}"/>
            </a:ext>
          </a:extLst>
        </xdr:cNvPr>
        <xdr:cNvSpPr/>
      </xdr:nvSpPr>
      <xdr:spPr>
        <a:xfrm>
          <a:off x="13271500" y="630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50927</xdr:rowOff>
    </xdr:from>
    <xdr:to>
      <xdr:col>72</xdr:col>
      <xdr:colOff>73025</xdr:colOff>
      <xdr:row>32</xdr:row>
      <xdr:rowOff>93953</xdr:rowOff>
    </xdr:to>
    <xdr:cxnSp macro="">
      <xdr:nvCxnSpPr>
        <xdr:cNvPr id="150" name="直線コネクタ 149">
          <a:extLst>
            <a:ext uri="{FF2B5EF4-FFF2-40B4-BE49-F238E27FC236}">
              <a16:creationId xmlns:a16="http://schemas.microsoft.com/office/drawing/2014/main" id="{816FB986-C9CD-428E-B554-66241BC605C7}"/>
            </a:ext>
          </a:extLst>
        </xdr:cNvPr>
        <xdr:cNvCxnSpPr/>
      </xdr:nvCxnSpPr>
      <xdr:spPr>
        <a:xfrm flipV="1">
          <a:off x="13322300" y="6308852"/>
          <a:ext cx="762000" cy="4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31741</xdr:rowOff>
    </xdr:from>
    <xdr:to>
      <xdr:col>64</xdr:col>
      <xdr:colOff>123825</xdr:colOff>
      <xdr:row>32</xdr:row>
      <xdr:rowOff>133341</xdr:rowOff>
    </xdr:to>
    <xdr:sp macro="" textlink="">
      <xdr:nvSpPr>
        <xdr:cNvPr id="151" name="楕円 150">
          <a:extLst>
            <a:ext uri="{FF2B5EF4-FFF2-40B4-BE49-F238E27FC236}">
              <a16:creationId xmlns:a16="http://schemas.microsoft.com/office/drawing/2014/main" id="{D1CEE053-FB9D-4EB6-8A8C-AF9989ABEC7B}"/>
            </a:ext>
          </a:extLst>
        </xdr:cNvPr>
        <xdr:cNvSpPr/>
      </xdr:nvSpPr>
      <xdr:spPr>
        <a:xfrm>
          <a:off x="12509500" y="628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82541</xdr:rowOff>
    </xdr:from>
    <xdr:to>
      <xdr:col>68</xdr:col>
      <xdr:colOff>73025</xdr:colOff>
      <xdr:row>32</xdr:row>
      <xdr:rowOff>93953</xdr:rowOff>
    </xdr:to>
    <xdr:cxnSp macro="">
      <xdr:nvCxnSpPr>
        <xdr:cNvPr id="152" name="直線コネクタ 151">
          <a:extLst>
            <a:ext uri="{FF2B5EF4-FFF2-40B4-BE49-F238E27FC236}">
              <a16:creationId xmlns:a16="http://schemas.microsoft.com/office/drawing/2014/main" id="{42B4FF2C-1626-458D-A0EF-0B8C8293A5EA}"/>
            </a:ext>
          </a:extLst>
        </xdr:cNvPr>
        <xdr:cNvCxnSpPr/>
      </xdr:nvCxnSpPr>
      <xdr:spPr>
        <a:xfrm>
          <a:off x="12560300" y="6340466"/>
          <a:ext cx="762000" cy="1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106997</xdr:rowOff>
    </xdr:from>
    <xdr:to>
      <xdr:col>60</xdr:col>
      <xdr:colOff>123825</xdr:colOff>
      <xdr:row>33</xdr:row>
      <xdr:rowOff>37147</xdr:rowOff>
    </xdr:to>
    <xdr:sp macro="" textlink="">
      <xdr:nvSpPr>
        <xdr:cNvPr id="153" name="楕円 152">
          <a:extLst>
            <a:ext uri="{FF2B5EF4-FFF2-40B4-BE49-F238E27FC236}">
              <a16:creationId xmlns:a16="http://schemas.microsoft.com/office/drawing/2014/main" id="{EAE42732-730A-4E94-BE52-391572828254}"/>
            </a:ext>
          </a:extLst>
        </xdr:cNvPr>
        <xdr:cNvSpPr/>
      </xdr:nvSpPr>
      <xdr:spPr>
        <a:xfrm>
          <a:off x="11747500" y="636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82541</xdr:rowOff>
    </xdr:from>
    <xdr:to>
      <xdr:col>64</xdr:col>
      <xdr:colOff>73025</xdr:colOff>
      <xdr:row>32</xdr:row>
      <xdr:rowOff>157797</xdr:rowOff>
    </xdr:to>
    <xdr:cxnSp macro="">
      <xdr:nvCxnSpPr>
        <xdr:cNvPr id="154" name="直線コネクタ 153">
          <a:extLst>
            <a:ext uri="{FF2B5EF4-FFF2-40B4-BE49-F238E27FC236}">
              <a16:creationId xmlns:a16="http://schemas.microsoft.com/office/drawing/2014/main" id="{76D5B800-E2E4-4E79-BD1E-A61327D00E21}"/>
            </a:ext>
          </a:extLst>
        </xdr:cNvPr>
        <xdr:cNvCxnSpPr/>
      </xdr:nvCxnSpPr>
      <xdr:spPr>
        <a:xfrm flipV="1">
          <a:off x="11798300" y="6340466"/>
          <a:ext cx="762000" cy="75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22795</xdr:rowOff>
    </xdr:from>
    <xdr:ext cx="469744" cy="259045"/>
    <xdr:sp macro="" textlink="">
      <xdr:nvSpPr>
        <xdr:cNvPr id="155" name="n_1aveValue債務償還比率">
          <a:extLst>
            <a:ext uri="{FF2B5EF4-FFF2-40B4-BE49-F238E27FC236}">
              <a16:creationId xmlns:a16="http://schemas.microsoft.com/office/drawing/2014/main" id="{ABC6A69C-145D-4361-8E9D-6E895064C1B7}"/>
            </a:ext>
          </a:extLst>
        </xdr:cNvPr>
        <xdr:cNvSpPr txBox="1"/>
      </xdr:nvSpPr>
      <xdr:spPr>
        <a:xfrm>
          <a:off x="13836727" y="593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21099</xdr:rowOff>
    </xdr:from>
    <xdr:ext cx="469744" cy="259045"/>
    <xdr:sp macro="" textlink="">
      <xdr:nvSpPr>
        <xdr:cNvPr id="156" name="n_2aveValue債務償還比率">
          <a:extLst>
            <a:ext uri="{FF2B5EF4-FFF2-40B4-BE49-F238E27FC236}">
              <a16:creationId xmlns:a16="http://schemas.microsoft.com/office/drawing/2014/main" id="{B437E1EA-6969-4756-8B04-680AD32D8371}"/>
            </a:ext>
          </a:extLst>
        </xdr:cNvPr>
        <xdr:cNvSpPr txBox="1"/>
      </xdr:nvSpPr>
      <xdr:spPr>
        <a:xfrm>
          <a:off x="13087427" y="593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8762</xdr:rowOff>
    </xdr:from>
    <xdr:ext cx="469744" cy="259045"/>
    <xdr:sp macro="" textlink="">
      <xdr:nvSpPr>
        <xdr:cNvPr id="157" name="n_3aveValue債務償還比率">
          <a:extLst>
            <a:ext uri="{FF2B5EF4-FFF2-40B4-BE49-F238E27FC236}">
              <a16:creationId xmlns:a16="http://schemas.microsoft.com/office/drawing/2014/main" id="{94FD8148-171B-4C5F-9251-FD342EB5C4F6}"/>
            </a:ext>
          </a:extLst>
        </xdr:cNvPr>
        <xdr:cNvSpPr txBox="1"/>
      </xdr:nvSpPr>
      <xdr:spPr>
        <a:xfrm>
          <a:off x="12325427" y="592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11692</xdr:rowOff>
    </xdr:from>
    <xdr:ext cx="469744" cy="259045"/>
    <xdr:sp macro="" textlink="">
      <xdr:nvSpPr>
        <xdr:cNvPr id="158" name="n_4aveValue債務償還比率">
          <a:extLst>
            <a:ext uri="{FF2B5EF4-FFF2-40B4-BE49-F238E27FC236}">
              <a16:creationId xmlns:a16="http://schemas.microsoft.com/office/drawing/2014/main" id="{7CE0D029-8805-4A85-86E9-4BC1D36A3777}"/>
            </a:ext>
          </a:extLst>
        </xdr:cNvPr>
        <xdr:cNvSpPr txBox="1"/>
      </xdr:nvSpPr>
      <xdr:spPr>
        <a:xfrm>
          <a:off x="11563427" y="59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92854</xdr:rowOff>
    </xdr:from>
    <xdr:ext cx="469744" cy="259045"/>
    <xdr:sp macro="" textlink="">
      <xdr:nvSpPr>
        <xdr:cNvPr id="159" name="n_1mainValue債務償還比率">
          <a:extLst>
            <a:ext uri="{FF2B5EF4-FFF2-40B4-BE49-F238E27FC236}">
              <a16:creationId xmlns:a16="http://schemas.microsoft.com/office/drawing/2014/main" id="{BF2554C0-9E7D-4770-A001-11EF86B5C471}"/>
            </a:ext>
          </a:extLst>
        </xdr:cNvPr>
        <xdr:cNvSpPr txBox="1"/>
      </xdr:nvSpPr>
      <xdr:spPr>
        <a:xfrm>
          <a:off x="13836727" y="635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135880</xdr:rowOff>
    </xdr:from>
    <xdr:ext cx="469744" cy="259045"/>
    <xdr:sp macro="" textlink="">
      <xdr:nvSpPr>
        <xdr:cNvPr id="160" name="n_2mainValue債務償還比率">
          <a:extLst>
            <a:ext uri="{FF2B5EF4-FFF2-40B4-BE49-F238E27FC236}">
              <a16:creationId xmlns:a16="http://schemas.microsoft.com/office/drawing/2014/main" id="{C93F255E-A06A-45B7-8105-D25ADEDF17A6}"/>
            </a:ext>
          </a:extLst>
        </xdr:cNvPr>
        <xdr:cNvSpPr txBox="1"/>
      </xdr:nvSpPr>
      <xdr:spPr>
        <a:xfrm>
          <a:off x="13087427" y="6393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124468</xdr:rowOff>
    </xdr:from>
    <xdr:ext cx="469744" cy="259045"/>
    <xdr:sp macro="" textlink="">
      <xdr:nvSpPr>
        <xdr:cNvPr id="161" name="n_3mainValue債務償還比率">
          <a:extLst>
            <a:ext uri="{FF2B5EF4-FFF2-40B4-BE49-F238E27FC236}">
              <a16:creationId xmlns:a16="http://schemas.microsoft.com/office/drawing/2014/main" id="{0A75F1CC-11A8-49D9-B1F7-DE00BB80EA08}"/>
            </a:ext>
          </a:extLst>
        </xdr:cNvPr>
        <xdr:cNvSpPr txBox="1"/>
      </xdr:nvSpPr>
      <xdr:spPr>
        <a:xfrm>
          <a:off x="12325427" y="638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28274</xdr:rowOff>
    </xdr:from>
    <xdr:ext cx="469744" cy="259045"/>
    <xdr:sp macro="" textlink="">
      <xdr:nvSpPr>
        <xdr:cNvPr id="162" name="n_4mainValue債務償還比率">
          <a:extLst>
            <a:ext uri="{FF2B5EF4-FFF2-40B4-BE49-F238E27FC236}">
              <a16:creationId xmlns:a16="http://schemas.microsoft.com/office/drawing/2014/main" id="{99F98272-0CB2-4C6C-B7B5-F8F9A6D7E9AB}"/>
            </a:ext>
          </a:extLst>
        </xdr:cNvPr>
        <xdr:cNvSpPr txBox="1"/>
      </xdr:nvSpPr>
      <xdr:spPr>
        <a:xfrm>
          <a:off x="11563427" y="645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6CF7D59B-D700-4B0D-986E-9153693D48E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9E316027-4B71-4A12-B2F8-2673F9A16A8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C75CC0B6-4334-4EAC-BD6D-654C4852060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CFF03F4D-F103-4F0E-87DF-6287AD33AA4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98F0297-C733-495D-B56F-81E6E1F7B4C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5D0A0AB9-84C8-4730-AEAC-B131AF1B151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30EFBF3-1233-4E73-A34C-E54C1644504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4558890-561F-4DEB-831B-6FF563AE1F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9E3FE99-9F6B-45F5-AF1A-4CD7A2BC4B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ED8C67-05FC-4D0D-A83D-51ECF0D2738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981E8D0-F55D-45C1-9392-0D43332DF7A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8C63304-2699-49BD-ACE9-CCCFCE9386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6FE2959-D429-4E26-B9A1-1493C421A04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6427BAE-D7B8-47B7-9CF0-A1EE6C1A74E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A1DF248-45AA-4A40-9005-7F6ABD38CF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03932A3-666B-452C-AC12-CAC8674C4BB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CEE18E-E041-42CA-B132-D5A6C2364E8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EFC208-A88D-4E65-97F3-6D9E5545E0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A66AFD1-B174-4CE1-95AF-48C11CD45BC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4ADF205-510B-4B81-A1D1-969E72B703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DB2ECA3-03A7-414F-BC37-9EAC4235C5E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BC11AB7-BACA-435F-8142-D38979FDBE8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A9E7E80-378D-47B0-B030-24F1AC1C87A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4E47FE-E3F5-4CF0-B29E-C31B1243525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4B91D3-9698-4A4B-A508-EB13B5A0DDF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329421C-FF00-4641-A7F1-B99996AC6DD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9D16D6E-A78B-4C26-A7A6-1B876692F1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70F413C-6B18-416D-A8A6-CBD4C87E0D1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3968D17-C61C-4F82-8F9F-7E633A4C839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0749FA0-9065-4C39-A835-364D24D677B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08BE82-7E88-48D0-A835-C015639D6D4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A515EE-DE2E-4079-B362-380F16668BA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9079CC-33B1-4892-91F1-B4A46C48AA9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4539419-1F30-46F3-B9AC-0D248B21283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0D12694-AB9D-4A23-8D90-8B481C8A547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84B5BF5-15D2-47E9-9931-912A6B3CE06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C67E130-3D5F-4ADB-A343-05EAFAAB3B3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2A66013-4168-44D5-9878-DD91221307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2DD0B9F-306C-4B17-A404-67F21EC4A4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1951D49-169F-40E5-B964-AB4FF0349FD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FB31907-9CE4-4D47-86B5-CD98839219D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0C52B6E-688B-456B-B13E-AEB891750C5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E291640-6B87-4312-841C-D1C5F39A88A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5E74522-C756-41C9-86D0-E39E859F748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DE13C49F-8360-4331-B9E9-8D48DAB633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5503D0F-CA8F-4ABF-94D1-1A9E70C2560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FF1FEC50-93DC-437A-914C-3E1B332273E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6F1C161-0407-490E-B4C6-3922FF47E1A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F472610-0B4C-4ED9-B903-F92270E355B7}"/>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95431C64-8411-430A-B693-6647FD79E808}"/>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F78CD2C7-CF53-4080-AA83-C6B36B44E4E9}"/>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F1F11F26-CD86-464D-BBC4-F05618F6176D}"/>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BB69E805-0F74-4FE1-8979-D2F1E73B0A01}"/>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35EA0F4-8C78-4443-9B86-DF86EB255731}"/>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FE289A4A-135C-49D9-8B2F-4FA61AD740F8}"/>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649B2B6-F4FE-4819-A5C0-CB6FFEFC632E}"/>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88C75B8-F748-4B51-978D-5CD8B59F0E1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333D3459-C498-41CC-8197-94DBC81DBDDD}"/>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2AFEC09B-E8F7-4250-82D1-EF63372D3A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96774</xdr:rowOff>
    </xdr:to>
    <xdr:cxnSp macro="">
      <xdr:nvCxnSpPr>
        <xdr:cNvPr id="55" name="直線コネクタ 54">
          <a:extLst>
            <a:ext uri="{FF2B5EF4-FFF2-40B4-BE49-F238E27FC236}">
              <a16:creationId xmlns:a16="http://schemas.microsoft.com/office/drawing/2014/main" id="{803EA8ED-FB80-43C3-8C77-DCC198D83E02}"/>
            </a:ext>
          </a:extLst>
        </xdr:cNvPr>
        <xdr:cNvCxnSpPr/>
      </xdr:nvCxnSpPr>
      <xdr:spPr>
        <a:xfrm flipV="1">
          <a:off x="4634865" y="5814060"/>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100601</xdr:rowOff>
    </xdr:from>
    <xdr:ext cx="405111" cy="259045"/>
    <xdr:sp macro="" textlink="">
      <xdr:nvSpPr>
        <xdr:cNvPr id="56" name="【道路】&#10;有形固定資産減価償却率最小値テキスト">
          <a:extLst>
            <a:ext uri="{FF2B5EF4-FFF2-40B4-BE49-F238E27FC236}">
              <a16:creationId xmlns:a16="http://schemas.microsoft.com/office/drawing/2014/main" id="{F552E386-ED89-4F2B-8509-99686C302426}"/>
            </a:ext>
          </a:extLst>
        </xdr:cNvPr>
        <xdr:cNvSpPr txBox="1"/>
      </xdr:nvSpPr>
      <xdr:spPr>
        <a:xfrm>
          <a:off x="46736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96774</xdr:rowOff>
    </xdr:from>
    <xdr:to>
      <xdr:col>24</xdr:col>
      <xdr:colOff>152400</xdr:colOff>
      <xdr:row>41</xdr:row>
      <xdr:rowOff>96774</xdr:rowOff>
    </xdr:to>
    <xdr:cxnSp macro="">
      <xdr:nvCxnSpPr>
        <xdr:cNvPr id="57" name="直線コネクタ 56">
          <a:extLst>
            <a:ext uri="{FF2B5EF4-FFF2-40B4-BE49-F238E27FC236}">
              <a16:creationId xmlns:a16="http://schemas.microsoft.com/office/drawing/2014/main" id="{A7EE65D3-1497-47A2-85A0-D827CEC4E04E}"/>
            </a:ext>
          </a:extLst>
        </xdr:cNvPr>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E8510F21-AA69-4ED8-BFA1-B146B96F68DF}"/>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D3A6FCF2-2F4C-4A09-83A4-69C060751289}"/>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120413</xdr:rowOff>
    </xdr:from>
    <xdr:ext cx="405111" cy="259045"/>
    <xdr:sp macro="" textlink="">
      <xdr:nvSpPr>
        <xdr:cNvPr id="60" name="【道路】&#10;有形固定資産減価償却率平均値テキスト">
          <a:extLst>
            <a:ext uri="{FF2B5EF4-FFF2-40B4-BE49-F238E27FC236}">
              <a16:creationId xmlns:a16="http://schemas.microsoft.com/office/drawing/2014/main" id="{9DAFA69B-3023-4B35-924F-4190D0508CFD}"/>
            </a:ext>
          </a:extLst>
        </xdr:cNvPr>
        <xdr:cNvSpPr txBox="1"/>
      </xdr:nvSpPr>
      <xdr:spPr>
        <a:xfrm>
          <a:off x="4673600" y="629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141986</xdr:rowOff>
    </xdr:from>
    <xdr:to>
      <xdr:col>24</xdr:col>
      <xdr:colOff>114300</xdr:colOff>
      <xdr:row>37</xdr:row>
      <xdr:rowOff>72136</xdr:rowOff>
    </xdr:to>
    <xdr:sp macro="" textlink="">
      <xdr:nvSpPr>
        <xdr:cNvPr id="61" name="フローチャート: 判断 60">
          <a:extLst>
            <a:ext uri="{FF2B5EF4-FFF2-40B4-BE49-F238E27FC236}">
              <a16:creationId xmlns:a16="http://schemas.microsoft.com/office/drawing/2014/main" id="{6BDF5709-CBA1-4335-991C-B7D48DF9E30C}"/>
            </a:ext>
          </a:extLst>
        </xdr:cNvPr>
        <xdr:cNvSpPr/>
      </xdr:nvSpPr>
      <xdr:spPr>
        <a:xfrm>
          <a:off x="4584700" y="63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112268</xdr:rowOff>
    </xdr:from>
    <xdr:to>
      <xdr:col>20</xdr:col>
      <xdr:colOff>38100</xdr:colOff>
      <xdr:row>37</xdr:row>
      <xdr:rowOff>42418</xdr:rowOff>
    </xdr:to>
    <xdr:sp macro="" textlink="">
      <xdr:nvSpPr>
        <xdr:cNvPr id="62" name="フローチャート: 判断 61">
          <a:extLst>
            <a:ext uri="{FF2B5EF4-FFF2-40B4-BE49-F238E27FC236}">
              <a16:creationId xmlns:a16="http://schemas.microsoft.com/office/drawing/2014/main" id="{788E0A8A-E8FE-477D-AA3F-2DA34C255F0F}"/>
            </a:ext>
          </a:extLst>
        </xdr:cNvPr>
        <xdr:cNvSpPr/>
      </xdr:nvSpPr>
      <xdr:spPr>
        <a:xfrm>
          <a:off x="3746500" y="628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77978</xdr:rowOff>
    </xdr:from>
    <xdr:to>
      <xdr:col>15</xdr:col>
      <xdr:colOff>101600</xdr:colOff>
      <xdr:row>37</xdr:row>
      <xdr:rowOff>8128</xdr:rowOff>
    </xdr:to>
    <xdr:sp macro="" textlink="">
      <xdr:nvSpPr>
        <xdr:cNvPr id="63" name="フローチャート: 判断 62">
          <a:extLst>
            <a:ext uri="{FF2B5EF4-FFF2-40B4-BE49-F238E27FC236}">
              <a16:creationId xmlns:a16="http://schemas.microsoft.com/office/drawing/2014/main" id="{03B955B1-0A18-476D-83D2-B9C5F738B7EE}"/>
            </a:ext>
          </a:extLst>
        </xdr:cNvPr>
        <xdr:cNvSpPr/>
      </xdr:nvSpPr>
      <xdr:spPr>
        <a:xfrm>
          <a:off x="2857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77978</xdr:rowOff>
    </xdr:from>
    <xdr:to>
      <xdr:col>10</xdr:col>
      <xdr:colOff>165100</xdr:colOff>
      <xdr:row>37</xdr:row>
      <xdr:rowOff>8128</xdr:rowOff>
    </xdr:to>
    <xdr:sp macro="" textlink="">
      <xdr:nvSpPr>
        <xdr:cNvPr id="64" name="フローチャート: 判断 63">
          <a:extLst>
            <a:ext uri="{FF2B5EF4-FFF2-40B4-BE49-F238E27FC236}">
              <a16:creationId xmlns:a16="http://schemas.microsoft.com/office/drawing/2014/main" id="{776959C5-46D1-4900-967A-A5C957B10546}"/>
            </a:ext>
          </a:extLst>
        </xdr:cNvPr>
        <xdr:cNvSpPr/>
      </xdr:nvSpPr>
      <xdr:spPr>
        <a:xfrm>
          <a:off x="1968500" y="625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34544</xdr:rowOff>
    </xdr:from>
    <xdr:to>
      <xdr:col>6</xdr:col>
      <xdr:colOff>38100</xdr:colOff>
      <xdr:row>36</xdr:row>
      <xdr:rowOff>136144</xdr:rowOff>
    </xdr:to>
    <xdr:sp macro="" textlink="">
      <xdr:nvSpPr>
        <xdr:cNvPr id="65" name="フローチャート: 判断 64">
          <a:extLst>
            <a:ext uri="{FF2B5EF4-FFF2-40B4-BE49-F238E27FC236}">
              <a16:creationId xmlns:a16="http://schemas.microsoft.com/office/drawing/2014/main" id="{F8648CCA-9729-43F5-B1CC-8DECDC639F4E}"/>
            </a:ext>
          </a:extLst>
        </xdr:cNvPr>
        <xdr:cNvSpPr/>
      </xdr:nvSpPr>
      <xdr:spPr>
        <a:xfrm>
          <a:off x="1079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442E833-F353-43F8-A7A0-8E1A31C7AC4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CB869270-26A0-4CA4-AF1C-F32BAC2AB50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BE6F9CE-3688-4124-9B79-C07BF284573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CBA3482-CAF5-4419-9BB6-74113300A99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861318D-231E-48D7-B3BD-75563A6C0AB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71" name="楕円 70">
          <a:extLst>
            <a:ext uri="{FF2B5EF4-FFF2-40B4-BE49-F238E27FC236}">
              <a16:creationId xmlns:a16="http://schemas.microsoft.com/office/drawing/2014/main" id="{ACD6C065-942C-49DA-9506-4717F8E8D385}"/>
            </a:ext>
          </a:extLst>
        </xdr:cNvPr>
        <xdr:cNvSpPr/>
      </xdr:nvSpPr>
      <xdr:spPr>
        <a:xfrm>
          <a:off x="45847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52849</xdr:rowOff>
    </xdr:from>
    <xdr:ext cx="405111" cy="259045"/>
    <xdr:sp macro="" textlink="">
      <xdr:nvSpPr>
        <xdr:cNvPr id="72" name="【道路】&#10;有形固定資産減価償却率該当値テキスト">
          <a:extLst>
            <a:ext uri="{FF2B5EF4-FFF2-40B4-BE49-F238E27FC236}">
              <a16:creationId xmlns:a16="http://schemas.microsoft.com/office/drawing/2014/main" id="{31BC6471-C13B-4D2A-A5C1-F06A4534C789}"/>
            </a:ext>
          </a:extLst>
        </xdr:cNvPr>
        <xdr:cNvSpPr txBox="1"/>
      </xdr:nvSpPr>
      <xdr:spPr>
        <a:xfrm>
          <a:off x="4673600" y="605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162560</xdr:rowOff>
    </xdr:from>
    <xdr:to>
      <xdr:col>20</xdr:col>
      <xdr:colOff>38100</xdr:colOff>
      <xdr:row>36</xdr:row>
      <xdr:rowOff>92710</xdr:rowOff>
    </xdr:to>
    <xdr:sp macro="" textlink="">
      <xdr:nvSpPr>
        <xdr:cNvPr id="73" name="楕円 72">
          <a:extLst>
            <a:ext uri="{FF2B5EF4-FFF2-40B4-BE49-F238E27FC236}">
              <a16:creationId xmlns:a16="http://schemas.microsoft.com/office/drawing/2014/main" id="{C49597AF-F053-44CC-8FA5-5420612995AC}"/>
            </a:ext>
          </a:extLst>
        </xdr:cNvPr>
        <xdr:cNvSpPr/>
      </xdr:nvSpPr>
      <xdr:spPr>
        <a:xfrm>
          <a:off x="3746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41910</xdr:rowOff>
    </xdr:from>
    <xdr:to>
      <xdr:col>24</xdr:col>
      <xdr:colOff>63500</xdr:colOff>
      <xdr:row>36</xdr:row>
      <xdr:rowOff>80772</xdr:rowOff>
    </xdr:to>
    <xdr:cxnSp macro="">
      <xdr:nvCxnSpPr>
        <xdr:cNvPr id="74" name="直線コネクタ 73">
          <a:extLst>
            <a:ext uri="{FF2B5EF4-FFF2-40B4-BE49-F238E27FC236}">
              <a16:creationId xmlns:a16="http://schemas.microsoft.com/office/drawing/2014/main" id="{68C19AA5-051C-481B-A9E8-6F92A9B56FB3}"/>
            </a:ext>
          </a:extLst>
        </xdr:cNvPr>
        <xdr:cNvCxnSpPr/>
      </xdr:nvCxnSpPr>
      <xdr:spPr>
        <a:xfrm>
          <a:off x="3797300" y="621411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23114</xdr:rowOff>
    </xdr:from>
    <xdr:to>
      <xdr:col>15</xdr:col>
      <xdr:colOff>101600</xdr:colOff>
      <xdr:row>35</xdr:row>
      <xdr:rowOff>124714</xdr:rowOff>
    </xdr:to>
    <xdr:sp macro="" textlink="">
      <xdr:nvSpPr>
        <xdr:cNvPr id="75" name="楕円 74">
          <a:extLst>
            <a:ext uri="{FF2B5EF4-FFF2-40B4-BE49-F238E27FC236}">
              <a16:creationId xmlns:a16="http://schemas.microsoft.com/office/drawing/2014/main" id="{BD7F72A6-3E68-4DEA-8CB1-3648E919962F}"/>
            </a:ext>
          </a:extLst>
        </xdr:cNvPr>
        <xdr:cNvSpPr/>
      </xdr:nvSpPr>
      <xdr:spPr>
        <a:xfrm>
          <a:off x="2857500" y="60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73914</xdr:rowOff>
    </xdr:from>
    <xdr:to>
      <xdr:col>19</xdr:col>
      <xdr:colOff>177800</xdr:colOff>
      <xdr:row>36</xdr:row>
      <xdr:rowOff>41910</xdr:rowOff>
    </xdr:to>
    <xdr:cxnSp macro="">
      <xdr:nvCxnSpPr>
        <xdr:cNvPr id="76" name="直線コネクタ 75">
          <a:extLst>
            <a:ext uri="{FF2B5EF4-FFF2-40B4-BE49-F238E27FC236}">
              <a16:creationId xmlns:a16="http://schemas.microsoft.com/office/drawing/2014/main" id="{087A8BD4-F886-4E57-9326-ED527F581E8D}"/>
            </a:ext>
          </a:extLst>
        </xdr:cNvPr>
        <xdr:cNvCxnSpPr/>
      </xdr:nvCxnSpPr>
      <xdr:spPr>
        <a:xfrm>
          <a:off x="2908300" y="607466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123698</xdr:rowOff>
    </xdr:from>
    <xdr:to>
      <xdr:col>10</xdr:col>
      <xdr:colOff>165100</xdr:colOff>
      <xdr:row>36</xdr:row>
      <xdr:rowOff>53848</xdr:rowOff>
    </xdr:to>
    <xdr:sp macro="" textlink="">
      <xdr:nvSpPr>
        <xdr:cNvPr id="77" name="楕円 76">
          <a:extLst>
            <a:ext uri="{FF2B5EF4-FFF2-40B4-BE49-F238E27FC236}">
              <a16:creationId xmlns:a16="http://schemas.microsoft.com/office/drawing/2014/main" id="{98595F88-2FFD-47AD-8A2B-2B95D694C1A3}"/>
            </a:ext>
          </a:extLst>
        </xdr:cNvPr>
        <xdr:cNvSpPr/>
      </xdr:nvSpPr>
      <xdr:spPr>
        <a:xfrm>
          <a:off x="1968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73914</xdr:rowOff>
    </xdr:from>
    <xdr:to>
      <xdr:col>15</xdr:col>
      <xdr:colOff>50800</xdr:colOff>
      <xdr:row>36</xdr:row>
      <xdr:rowOff>3048</xdr:rowOff>
    </xdr:to>
    <xdr:cxnSp macro="">
      <xdr:nvCxnSpPr>
        <xdr:cNvPr id="78" name="直線コネクタ 77">
          <a:extLst>
            <a:ext uri="{FF2B5EF4-FFF2-40B4-BE49-F238E27FC236}">
              <a16:creationId xmlns:a16="http://schemas.microsoft.com/office/drawing/2014/main" id="{A052153D-D2EE-411C-8E39-4F15861DFB4A}"/>
            </a:ext>
          </a:extLst>
        </xdr:cNvPr>
        <xdr:cNvCxnSpPr/>
      </xdr:nvCxnSpPr>
      <xdr:spPr>
        <a:xfrm flipV="1">
          <a:off x="2019300" y="60746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84836</xdr:rowOff>
    </xdr:from>
    <xdr:to>
      <xdr:col>6</xdr:col>
      <xdr:colOff>38100</xdr:colOff>
      <xdr:row>36</xdr:row>
      <xdr:rowOff>14986</xdr:rowOff>
    </xdr:to>
    <xdr:sp macro="" textlink="">
      <xdr:nvSpPr>
        <xdr:cNvPr id="79" name="楕円 78">
          <a:extLst>
            <a:ext uri="{FF2B5EF4-FFF2-40B4-BE49-F238E27FC236}">
              <a16:creationId xmlns:a16="http://schemas.microsoft.com/office/drawing/2014/main" id="{24C2BCC2-F630-404B-BD25-A6DD9F38913F}"/>
            </a:ext>
          </a:extLst>
        </xdr:cNvPr>
        <xdr:cNvSpPr/>
      </xdr:nvSpPr>
      <xdr:spPr>
        <a:xfrm>
          <a:off x="1079500" y="608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135636</xdr:rowOff>
    </xdr:from>
    <xdr:to>
      <xdr:col>10</xdr:col>
      <xdr:colOff>114300</xdr:colOff>
      <xdr:row>36</xdr:row>
      <xdr:rowOff>3048</xdr:rowOff>
    </xdr:to>
    <xdr:cxnSp macro="">
      <xdr:nvCxnSpPr>
        <xdr:cNvPr id="80" name="直線コネクタ 79">
          <a:extLst>
            <a:ext uri="{FF2B5EF4-FFF2-40B4-BE49-F238E27FC236}">
              <a16:creationId xmlns:a16="http://schemas.microsoft.com/office/drawing/2014/main" id="{B971EC97-98AC-45A0-B12E-D8E5B7878573}"/>
            </a:ext>
          </a:extLst>
        </xdr:cNvPr>
        <xdr:cNvCxnSpPr/>
      </xdr:nvCxnSpPr>
      <xdr:spPr>
        <a:xfrm>
          <a:off x="1130300" y="613638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33545</xdr:rowOff>
    </xdr:from>
    <xdr:ext cx="405111" cy="259045"/>
    <xdr:sp macro="" textlink="">
      <xdr:nvSpPr>
        <xdr:cNvPr id="81" name="n_1aveValue【道路】&#10;有形固定資産減価償却率">
          <a:extLst>
            <a:ext uri="{FF2B5EF4-FFF2-40B4-BE49-F238E27FC236}">
              <a16:creationId xmlns:a16="http://schemas.microsoft.com/office/drawing/2014/main" id="{5A68D245-8364-4DC0-BA58-66382C42BD80}"/>
            </a:ext>
          </a:extLst>
        </xdr:cNvPr>
        <xdr:cNvSpPr txBox="1"/>
      </xdr:nvSpPr>
      <xdr:spPr>
        <a:xfrm>
          <a:off x="3582044" y="637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170705</xdr:rowOff>
    </xdr:from>
    <xdr:ext cx="405111" cy="259045"/>
    <xdr:sp macro="" textlink="">
      <xdr:nvSpPr>
        <xdr:cNvPr id="82" name="n_2aveValue【道路】&#10;有形固定資産減価償却率">
          <a:extLst>
            <a:ext uri="{FF2B5EF4-FFF2-40B4-BE49-F238E27FC236}">
              <a16:creationId xmlns:a16="http://schemas.microsoft.com/office/drawing/2014/main" id="{E5F73D15-6FED-4004-8EA7-21CB7D7CF34D}"/>
            </a:ext>
          </a:extLst>
        </xdr:cNvPr>
        <xdr:cNvSpPr txBox="1"/>
      </xdr:nvSpPr>
      <xdr:spPr>
        <a:xfrm>
          <a:off x="2705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170705</xdr:rowOff>
    </xdr:from>
    <xdr:ext cx="405111" cy="259045"/>
    <xdr:sp macro="" textlink="">
      <xdr:nvSpPr>
        <xdr:cNvPr id="83" name="n_3aveValue【道路】&#10;有形固定資産減価償却率">
          <a:extLst>
            <a:ext uri="{FF2B5EF4-FFF2-40B4-BE49-F238E27FC236}">
              <a16:creationId xmlns:a16="http://schemas.microsoft.com/office/drawing/2014/main" id="{3763D4A6-1EB9-4DB9-BB68-0D849974E59A}"/>
            </a:ext>
          </a:extLst>
        </xdr:cNvPr>
        <xdr:cNvSpPr txBox="1"/>
      </xdr:nvSpPr>
      <xdr:spPr>
        <a:xfrm>
          <a:off x="1816744" y="634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127271</xdr:rowOff>
    </xdr:from>
    <xdr:ext cx="405111" cy="259045"/>
    <xdr:sp macro="" textlink="">
      <xdr:nvSpPr>
        <xdr:cNvPr id="84" name="n_4aveValue【道路】&#10;有形固定資産減価償却率">
          <a:extLst>
            <a:ext uri="{FF2B5EF4-FFF2-40B4-BE49-F238E27FC236}">
              <a16:creationId xmlns:a16="http://schemas.microsoft.com/office/drawing/2014/main" id="{0AC7AF40-B855-4BC2-9BC5-32780AF04C8C}"/>
            </a:ext>
          </a:extLst>
        </xdr:cNvPr>
        <xdr:cNvSpPr txBox="1"/>
      </xdr:nvSpPr>
      <xdr:spPr>
        <a:xfrm>
          <a:off x="927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109237</xdr:rowOff>
    </xdr:from>
    <xdr:ext cx="405111" cy="259045"/>
    <xdr:sp macro="" textlink="">
      <xdr:nvSpPr>
        <xdr:cNvPr id="85" name="n_1mainValue【道路】&#10;有形固定資産減価償却率">
          <a:extLst>
            <a:ext uri="{FF2B5EF4-FFF2-40B4-BE49-F238E27FC236}">
              <a16:creationId xmlns:a16="http://schemas.microsoft.com/office/drawing/2014/main" id="{2A2F3EFA-FDFC-4BB7-A3E9-D7F6F1810088}"/>
            </a:ext>
          </a:extLst>
        </xdr:cNvPr>
        <xdr:cNvSpPr txBox="1"/>
      </xdr:nvSpPr>
      <xdr:spPr>
        <a:xfrm>
          <a:off x="35820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141241</xdr:rowOff>
    </xdr:from>
    <xdr:ext cx="405111" cy="259045"/>
    <xdr:sp macro="" textlink="">
      <xdr:nvSpPr>
        <xdr:cNvPr id="86" name="n_2mainValue【道路】&#10;有形固定資産減価償却率">
          <a:extLst>
            <a:ext uri="{FF2B5EF4-FFF2-40B4-BE49-F238E27FC236}">
              <a16:creationId xmlns:a16="http://schemas.microsoft.com/office/drawing/2014/main" id="{87C7F2E2-A08F-431A-88C5-89A719795120}"/>
            </a:ext>
          </a:extLst>
        </xdr:cNvPr>
        <xdr:cNvSpPr txBox="1"/>
      </xdr:nvSpPr>
      <xdr:spPr>
        <a:xfrm>
          <a:off x="2705744" y="579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70375</xdr:rowOff>
    </xdr:from>
    <xdr:ext cx="405111" cy="259045"/>
    <xdr:sp macro="" textlink="">
      <xdr:nvSpPr>
        <xdr:cNvPr id="87" name="n_3mainValue【道路】&#10;有形固定資産減価償却率">
          <a:extLst>
            <a:ext uri="{FF2B5EF4-FFF2-40B4-BE49-F238E27FC236}">
              <a16:creationId xmlns:a16="http://schemas.microsoft.com/office/drawing/2014/main" id="{DEA73592-085D-4DD2-B760-96532327A0E7}"/>
            </a:ext>
          </a:extLst>
        </xdr:cNvPr>
        <xdr:cNvSpPr txBox="1"/>
      </xdr:nvSpPr>
      <xdr:spPr>
        <a:xfrm>
          <a:off x="1816744"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31513</xdr:rowOff>
    </xdr:from>
    <xdr:ext cx="405111" cy="259045"/>
    <xdr:sp macro="" textlink="">
      <xdr:nvSpPr>
        <xdr:cNvPr id="88" name="n_4mainValue【道路】&#10;有形固定資産減価償却率">
          <a:extLst>
            <a:ext uri="{FF2B5EF4-FFF2-40B4-BE49-F238E27FC236}">
              <a16:creationId xmlns:a16="http://schemas.microsoft.com/office/drawing/2014/main" id="{6BCF1325-A9A5-4FA4-9822-58F359BA8B46}"/>
            </a:ext>
          </a:extLst>
        </xdr:cNvPr>
        <xdr:cNvSpPr txBox="1"/>
      </xdr:nvSpPr>
      <xdr:spPr>
        <a:xfrm>
          <a:off x="927744" y="586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0D76B02-466A-434D-88E7-D9FBAFEE12D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51B8FC1-776C-4078-A169-805E37271F5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C99182CE-9DC2-41E1-8047-DB83B289C40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A0867698-A5F3-4D70-9280-58AB7DD7C7A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16C55D3E-0B9B-4DE3-80CC-235DD31811B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9A6121C1-5786-4A4A-9B6D-22FC63858F6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EA0C67A5-A08A-43AB-A58B-01865375638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E4E62796-DE4F-4469-844B-6E066A4E882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80D9F83-5FFA-4BFC-A123-EFB0262C605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0172B78-A45F-46A0-880B-26A4564E06B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2013A36E-2ED0-4EC3-85AB-149F9CD12E36}"/>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0CDF00A1-3C2C-4B68-AC2A-2EF60A28F55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D3F6147B-2964-47CF-8E9C-5BC771949455}"/>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81D39EF5-14D3-4DDA-BC61-F152C674C346}"/>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4AC96809-6C9A-4907-9B89-C23DEE0B5802}"/>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A3C42845-B53C-4E97-8CC4-CF0341427EA3}"/>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1D86F4B1-86A9-41F7-9D88-94B062CBE7C7}"/>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D90C6EFE-0131-4760-AF59-4A392E560E8C}"/>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C5328C5D-FD00-4DD9-99B7-ACF304629CCF}"/>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04228F88-ED94-4BE4-BC35-A60156DD0816}"/>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087079C8-B6AC-4CEC-8BC2-260435999BBE}"/>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31772909-9500-414F-BFD0-9CE928DA9DFB}"/>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D2E9B9EF-D7E7-46CF-B98B-BE62CAD15B5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9D814AC-8B8A-4B89-B630-2686203FFDC4}"/>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CAF0CBD9-3530-42DA-82B7-CACE7B1C697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59659</xdr:rowOff>
    </xdr:from>
    <xdr:to>
      <xdr:col>54</xdr:col>
      <xdr:colOff>189865</xdr:colOff>
      <xdr:row>41</xdr:row>
      <xdr:rowOff>26708</xdr:rowOff>
    </xdr:to>
    <xdr:cxnSp macro="">
      <xdr:nvCxnSpPr>
        <xdr:cNvPr id="114" name="直線コネクタ 113">
          <a:extLst>
            <a:ext uri="{FF2B5EF4-FFF2-40B4-BE49-F238E27FC236}">
              <a16:creationId xmlns:a16="http://schemas.microsoft.com/office/drawing/2014/main" id="{31035522-9937-4E0B-A484-8667279B45B1}"/>
            </a:ext>
          </a:extLst>
        </xdr:cNvPr>
        <xdr:cNvCxnSpPr/>
      </xdr:nvCxnSpPr>
      <xdr:spPr>
        <a:xfrm flipV="1">
          <a:off x="10476865" y="5888959"/>
          <a:ext cx="0" cy="1167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30535</xdr:rowOff>
    </xdr:from>
    <xdr:ext cx="534377" cy="259045"/>
    <xdr:sp macro="" textlink="">
      <xdr:nvSpPr>
        <xdr:cNvPr id="115" name="【道路】&#10;一人当たり延長最小値テキスト">
          <a:extLst>
            <a:ext uri="{FF2B5EF4-FFF2-40B4-BE49-F238E27FC236}">
              <a16:creationId xmlns:a16="http://schemas.microsoft.com/office/drawing/2014/main" id="{772DFABC-63AE-4644-B267-5109335D56B6}"/>
            </a:ext>
          </a:extLst>
        </xdr:cNvPr>
        <xdr:cNvSpPr txBox="1"/>
      </xdr:nvSpPr>
      <xdr:spPr>
        <a:xfrm>
          <a:off x="10515600" y="705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26708</xdr:rowOff>
    </xdr:from>
    <xdr:to>
      <xdr:col>55</xdr:col>
      <xdr:colOff>88900</xdr:colOff>
      <xdr:row>41</xdr:row>
      <xdr:rowOff>26708</xdr:rowOff>
    </xdr:to>
    <xdr:cxnSp macro="">
      <xdr:nvCxnSpPr>
        <xdr:cNvPr id="116" name="直線コネクタ 115">
          <a:extLst>
            <a:ext uri="{FF2B5EF4-FFF2-40B4-BE49-F238E27FC236}">
              <a16:creationId xmlns:a16="http://schemas.microsoft.com/office/drawing/2014/main" id="{A1530F96-A341-41E7-809D-04B6526ADA0C}"/>
            </a:ext>
          </a:extLst>
        </xdr:cNvPr>
        <xdr:cNvCxnSpPr/>
      </xdr:nvCxnSpPr>
      <xdr:spPr>
        <a:xfrm>
          <a:off x="10388600" y="705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6336</xdr:rowOff>
    </xdr:from>
    <xdr:ext cx="534377" cy="259045"/>
    <xdr:sp macro="" textlink="">
      <xdr:nvSpPr>
        <xdr:cNvPr id="117" name="【道路】&#10;一人当たり延長最大値テキスト">
          <a:extLst>
            <a:ext uri="{FF2B5EF4-FFF2-40B4-BE49-F238E27FC236}">
              <a16:creationId xmlns:a16="http://schemas.microsoft.com/office/drawing/2014/main" id="{9B5F56BF-6F98-43F6-847A-57299490A16A}"/>
            </a:ext>
          </a:extLst>
        </xdr:cNvPr>
        <xdr:cNvSpPr txBox="1"/>
      </xdr:nvSpPr>
      <xdr:spPr>
        <a:xfrm>
          <a:off x="10515600" y="566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59659</xdr:rowOff>
    </xdr:from>
    <xdr:to>
      <xdr:col>55</xdr:col>
      <xdr:colOff>88900</xdr:colOff>
      <xdr:row>34</xdr:row>
      <xdr:rowOff>59659</xdr:rowOff>
    </xdr:to>
    <xdr:cxnSp macro="">
      <xdr:nvCxnSpPr>
        <xdr:cNvPr id="118" name="直線コネクタ 117">
          <a:extLst>
            <a:ext uri="{FF2B5EF4-FFF2-40B4-BE49-F238E27FC236}">
              <a16:creationId xmlns:a16="http://schemas.microsoft.com/office/drawing/2014/main" id="{60F9D583-64AD-4184-AB76-37228AC324D9}"/>
            </a:ext>
          </a:extLst>
        </xdr:cNvPr>
        <xdr:cNvCxnSpPr/>
      </xdr:nvCxnSpPr>
      <xdr:spPr>
        <a:xfrm>
          <a:off x="10388600" y="588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101619</xdr:rowOff>
    </xdr:from>
    <xdr:ext cx="534377" cy="259045"/>
    <xdr:sp macro="" textlink="">
      <xdr:nvSpPr>
        <xdr:cNvPr id="119" name="【道路】&#10;一人当たり延長平均値テキスト">
          <a:extLst>
            <a:ext uri="{FF2B5EF4-FFF2-40B4-BE49-F238E27FC236}">
              <a16:creationId xmlns:a16="http://schemas.microsoft.com/office/drawing/2014/main" id="{D81A3385-7626-46A1-8B2B-FAC175345D6F}"/>
            </a:ext>
          </a:extLst>
        </xdr:cNvPr>
        <xdr:cNvSpPr txBox="1"/>
      </xdr:nvSpPr>
      <xdr:spPr>
        <a:xfrm>
          <a:off x="10515600" y="6616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123192</xdr:rowOff>
    </xdr:from>
    <xdr:to>
      <xdr:col>55</xdr:col>
      <xdr:colOff>50800</xdr:colOff>
      <xdr:row>39</xdr:row>
      <xdr:rowOff>53342</xdr:rowOff>
    </xdr:to>
    <xdr:sp macro="" textlink="">
      <xdr:nvSpPr>
        <xdr:cNvPr id="120" name="フローチャート: 判断 119">
          <a:extLst>
            <a:ext uri="{FF2B5EF4-FFF2-40B4-BE49-F238E27FC236}">
              <a16:creationId xmlns:a16="http://schemas.microsoft.com/office/drawing/2014/main" id="{C72482E2-F78C-454E-BAEB-DB950114C889}"/>
            </a:ext>
          </a:extLst>
        </xdr:cNvPr>
        <xdr:cNvSpPr/>
      </xdr:nvSpPr>
      <xdr:spPr>
        <a:xfrm>
          <a:off x="10426700" y="663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127519</xdr:rowOff>
    </xdr:from>
    <xdr:to>
      <xdr:col>50</xdr:col>
      <xdr:colOff>165100</xdr:colOff>
      <xdr:row>39</xdr:row>
      <xdr:rowOff>57669</xdr:rowOff>
    </xdr:to>
    <xdr:sp macro="" textlink="">
      <xdr:nvSpPr>
        <xdr:cNvPr id="121" name="フローチャート: 判断 120">
          <a:extLst>
            <a:ext uri="{FF2B5EF4-FFF2-40B4-BE49-F238E27FC236}">
              <a16:creationId xmlns:a16="http://schemas.microsoft.com/office/drawing/2014/main" id="{40B3952A-7700-4054-8A85-20B1A858DD1C}"/>
            </a:ext>
          </a:extLst>
        </xdr:cNvPr>
        <xdr:cNvSpPr/>
      </xdr:nvSpPr>
      <xdr:spPr>
        <a:xfrm>
          <a:off x="9588500" y="6642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135193</xdr:rowOff>
    </xdr:from>
    <xdr:to>
      <xdr:col>46</xdr:col>
      <xdr:colOff>38100</xdr:colOff>
      <xdr:row>39</xdr:row>
      <xdr:rowOff>65343</xdr:rowOff>
    </xdr:to>
    <xdr:sp macro="" textlink="">
      <xdr:nvSpPr>
        <xdr:cNvPr id="122" name="フローチャート: 判断 121">
          <a:extLst>
            <a:ext uri="{FF2B5EF4-FFF2-40B4-BE49-F238E27FC236}">
              <a16:creationId xmlns:a16="http://schemas.microsoft.com/office/drawing/2014/main" id="{ECD8C348-C235-406B-8A70-2F90C79FA4B6}"/>
            </a:ext>
          </a:extLst>
        </xdr:cNvPr>
        <xdr:cNvSpPr/>
      </xdr:nvSpPr>
      <xdr:spPr>
        <a:xfrm>
          <a:off x="8699500" y="6650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146019</xdr:rowOff>
    </xdr:from>
    <xdr:to>
      <xdr:col>41</xdr:col>
      <xdr:colOff>101600</xdr:colOff>
      <xdr:row>39</xdr:row>
      <xdr:rowOff>76169</xdr:rowOff>
    </xdr:to>
    <xdr:sp macro="" textlink="">
      <xdr:nvSpPr>
        <xdr:cNvPr id="123" name="フローチャート: 判断 122">
          <a:extLst>
            <a:ext uri="{FF2B5EF4-FFF2-40B4-BE49-F238E27FC236}">
              <a16:creationId xmlns:a16="http://schemas.microsoft.com/office/drawing/2014/main" id="{65A2A311-5BA8-47CE-BEFB-C0C32A22456F}"/>
            </a:ext>
          </a:extLst>
        </xdr:cNvPr>
        <xdr:cNvSpPr/>
      </xdr:nvSpPr>
      <xdr:spPr>
        <a:xfrm>
          <a:off x="7810500" y="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155032</xdr:rowOff>
    </xdr:from>
    <xdr:to>
      <xdr:col>36</xdr:col>
      <xdr:colOff>165100</xdr:colOff>
      <xdr:row>39</xdr:row>
      <xdr:rowOff>85182</xdr:rowOff>
    </xdr:to>
    <xdr:sp macro="" textlink="">
      <xdr:nvSpPr>
        <xdr:cNvPr id="124" name="フローチャート: 判断 123">
          <a:extLst>
            <a:ext uri="{FF2B5EF4-FFF2-40B4-BE49-F238E27FC236}">
              <a16:creationId xmlns:a16="http://schemas.microsoft.com/office/drawing/2014/main" id="{8E5822C7-6D9A-48D6-9F2B-826930E16FD5}"/>
            </a:ext>
          </a:extLst>
        </xdr:cNvPr>
        <xdr:cNvSpPr/>
      </xdr:nvSpPr>
      <xdr:spPr>
        <a:xfrm>
          <a:off x="6921500" y="66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BCA0C20B-1B57-4797-9201-1EBC1AA8B34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BFCA29C-B88F-4AB8-8781-D93F819013A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9ED7189-74ED-4D1B-AC57-2910B36012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9A49011-E885-494C-B424-8967B67DADD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6A3B1B56-97E8-4F99-9852-67647908151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65339</xdr:rowOff>
    </xdr:from>
    <xdr:to>
      <xdr:col>55</xdr:col>
      <xdr:colOff>50800</xdr:colOff>
      <xdr:row>38</xdr:row>
      <xdr:rowOff>166939</xdr:rowOff>
    </xdr:to>
    <xdr:sp macro="" textlink="">
      <xdr:nvSpPr>
        <xdr:cNvPr id="130" name="楕円 129">
          <a:extLst>
            <a:ext uri="{FF2B5EF4-FFF2-40B4-BE49-F238E27FC236}">
              <a16:creationId xmlns:a16="http://schemas.microsoft.com/office/drawing/2014/main" id="{CAF9815C-92EA-49F2-B232-BA419BD5DD66}"/>
            </a:ext>
          </a:extLst>
        </xdr:cNvPr>
        <xdr:cNvSpPr/>
      </xdr:nvSpPr>
      <xdr:spPr>
        <a:xfrm>
          <a:off x="10426700" y="65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88217</xdr:rowOff>
    </xdr:from>
    <xdr:ext cx="534377" cy="259045"/>
    <xdr:sp macro="" textlink="">
      <xdr:nvSpPr>
        <xdr:cNvPr id="131" name="【道路】&#10;一人当たり延長該当値テキスト">
          <a:extLst>
            <a:ext uri="{FF2B5EF4-FFF2-40B4-BE49-F238E27FC236}">
              <a16:creationId xmlns:a16="http://schemas.microsoft.com/office/drawing/2014/main" id="{A203D788-4625-4011-8E33-3EC8E4D4D464}"/>
            </a:ext>
          </a:extLst>
        </xdr:cNvPr>
        <xdr:cNvSpPr txBox="1"/>
      </xdr:nvSpPr>
      <xdr:spPr>
        <a:xfrm>
          <a:off x="10515600" y="643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82762</xdr:rowOff>
    </xdr:from>
    <xdr:to>
      <xdr:col>50</xdr:col>
      <xdr:colOff>165100</xdr:colOff>
      <xdr:row>39</xdr:row>
      <xdr:rowOff>12912</xdr:rowOff>
    </xdr:to>
    <xdr:sp macro="" textlink="">
      <xdr:nvSpPr>
        <xdr:cNvPr id="132" name="楕円 131">
          <a:extLst>
            <a:ext uri="{FF2B5EF4-FFF2-40B4-BE49-F238E27FC236}">
              <a16:creationId xmlns:a16="http://schemas.microsoft.com/office/drawing/2014/main" id="{8D830793-75D6-4B98-944D-42DC674F4314}"/>
            </a:ext>
          </a:extLst>
        </xdr:cNvPr>
        <xdr:cNvSpPr/>
      </xdr:nvSpPr>
      <xdr:spPr>
        <a:xfrm>
          <a:off x="9588500" y="659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116139</xdr:rowOff>
    </xdr:from>
    <xdr:to>
      <xdr:col>55</xdr:col>
      <xdr:colOff>0</xdr:colOff>
      <xdr:row>38</xdr:row>
      <xdr:rowOff>133562</xdr:rowOff>
    </xdr:to>
    <xdr:cxnSp macro="">
      <xdr:nvCxnSpPr>
        <xdr:cNvPr id="133" name="直線コネクタ 132">
          <a:extLst>
            <a:ext uri="{FF2B5EF4-FFF2-40B4-BE49-F238E27FC236}">
              <a16:creationId xmlns:a16="http://schemas.microsoft.com/office/drawing/2014/main" id="{7E0F0CEA-E82F-4BAE-A6FF-16EB9106794F}"/>
            </a:ext>
          </a:extLst>
        </xdr:cNvPr>
        <xdr:cNvCxnSpPr/>
      </xdr:nvCxnSpPr>
      <xdr:spPr>
        <a:xfrm flipV="1">
          <a:off x="9639300" y="6631239"/>
          <a:ext cx="838200" cy="1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96070</xdr:rowOff>
    </xdr:from>
    <xdr:to>
      <xdr:col>46</xdr:col>
      <xdr:colOff>38100</xdr:colOff>
      <xdr:row>39</xdr:row>
      <xdr:rowOff>26220</xdr:rowOff>
    </xdr:to>
    <xdr:sp macro="" textlink="">
      <xdr:nvSpPr>
        <xdr:cNvPr id="134" name="楕円 133">
          <a:extLst>
            <a:ext uri="{FF2B5EF4-FFF2-40B4-BE49-F238E27FC236}">
              <a16:creationId xmlns:a16="http://schemas.microsoft.com/office/drawing/2014/main" id="{91628D33-2439-448E-9CD7-7629FB251845}"/>
            </a:ext>
          </a:extLst>
        </xdr:cNvPr>
        <xdr:cNvSpPr/>
      </xdr:nvSpPr>
      <xdr:spPr>
        <a:xfrm>
          <a:off x="8699500" y="661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133562</xdr:rowOff>
    </xdr:from>
    <xdr:to>
      <xdr:col>50</xdr:col>
      <xdr:colOff>114300</xdr:colOff>
      <xdr:row>38</xdr:row>
      <xdr:rowOff>146870</xdr:rowOff>
    </xdr:to>
    <xdr:cxnSp macro="">
      <xdr:nvCxnSpPr>
        <xdr:cNvPr id="135" name="直線コネクタ 134">
          <a:extLst>
            <a:ext uri="{FF2B5EF4-FFF2-40B4-BE49-F238E27FC236}">
              <a16:creationId xmlns:a16="http://schemas.microsoft.com/office/drawing/2014/main" id="{7A990B31-DD4D-4C20-AAC1-9F100E6066F8}"/>
            </a:ext>
          </a:extLst>
        </xdr:cNvPr>
        <xdr:cNvCxnSpPr/>
      </xdr:nvCxnSpPr>
      <xdr:spPr>
        <a:xfrm flipV="1">
          <a:off x="8750300" y="6648662"/>
          <a:ext cx="889000" cy="1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111827</xdr:rowOff>
    </xdr:from>
    <xdr:to>
      <xdr:col>41</xdr:col>
      <xdr:colOff>101600</xdr:colOff>
      <xdr:row>39</xdr:row>
      <xdr:rowOff>41977</xdr:rowOff>
    </xdr:to>
    <xdr:sp macro="" textlink="">
      <xdr:nvSpPr>
        <xdr:cNvPr id="136" name="楕円 135">
          <a:extLst>
            <a:ext uri="{FF2B5EF4-FFF2-40B4-BE49-F238E27FC236}">
              <a16:creationId xmlns:a16="http://schemas.microsoft.com/office/drawing/2014/main" id="{8BB5E896-B0E4-4F5B-9E9B-2F5BFDE0EE34}"/>
            </a:ext>
          </a:extLst>
        </xdr:cNvPr>
        <xdr:cNvSpPr/>
      </xdr:nvSpPr>
      <xdr:spPr>
        <a:xfrm>
          <a:off x="7810500" y="66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146870</xdr:rowOff>
    </xdr:from>
    <xdr:to>
      <xdr:col>45</xdr:col>
      <xdr:colOff>177800</xdr:colOff>
      <xdr:row>38</xdr:row>
      <xdr:rowOff>162627</xdr:rowOff>
    </xdr:to>
    <xdr:cxnSp macro="">
      <xdr:nvCxnSpPr>
        <xdr:cNvPr id="137" name="直線コネクタ 136">
          <a:extLst>
            <a:ext uri="{FF2B5EF4-FFF2-40B4-BE49-F238E27FC236}">
              <a16:creationId xmlns:a16="http://schemas.microsoft.com/office/drawing/2014/main" id="{33CB9F69-3C00-421C-A1F7-CBFF4628D7CF}"/>
            </a:ext>
          </a:extLst>
        </xdr:cNvPr>
        <xdr:cNvCxnSpPr/>
      </xdr:nvCxnSpPr>
      <xdr:spPr>
        <a:xfrm flipV="1">
          <a:off x="7861300" y="6661970"/>
          <a:ext cx="889000" cy="15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129005</xdr:rowOff>
    </xdr:from>
    <xdr:to>
      <xdr:col>36</xdr:col>
      <xdr:colOff>165100</xdr:colOff>
      <xdr:row>39</xdr:row>
      <xdr:rowOff>59155</xdr:rowOff>
    </xdr:to>
    <xdr:sp macro="" textlink="">
      <xdr:nvSpPr>
        <xdr:cNvPr id="138" name="楕円 137">
          <a:extLst>
            <a:ext uri="{FF2B5EF4-FFF2-40B4-BE49-F238E27FC236}">
              <a16:creationId xmlns:a16="http://schemas.microsoft.com/office/drawing/2014/main" id="{5D1E3770-E97D-4451-9095-359314FD945E}"/>
            </a:ext>
          </a:extLst>
        </xdr:cNvPr>
        <xdr:cNvSpPr/>
      </xdr:nvSpPr>
      <xdr:spPr>
        <a:xfrm>
          <a:off x="6921500" y="664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162627</xdr:rowOff>
    </xdr:from>
    <xdr:to>
      <xdr:col>41</xdr:col>
      <xdr:colOff>50800</xdr:colOff>
      <xdr:row>39</xdr:row>
      <xdr:rowOff>8355</xdr:rowOff>
    </xdr:to>
    <xdr:cxnSp macro="">
      <xdr:nvCxnSpPr>
        <xdr:cNvPr id="139" name="直線コネクタ 138">
          <a:extLst>
            <a:ext uri="{FF2B5EF4-FFF2-40B4-BE49-F238E27FC236}">
              <a16:creationId xmlns:a16="http://schemas.microsoft.com/office/drawing/2014/main" id="{5AF2D329-9983-4E4A-9C63-014D1DF028C7}"/>
            </a:ext>
          </a:extLst>
        </xdr:cNvPr>
        <xdr:cNvCxnSpPr/>
      </xdr:nvCxnSpPr>
      <xdr:spPr>
        <a:xfrm flipV="1">
          <a:off x="6972300" y="6677727"/>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48796</xdr:rowOff>
    </xdr:from>
    <xdr:ext cx="534377" cy="259045"/>
    <xdr:sp macro="" textlink="">
      <xdr:nvSpPr>
        <xdr:cNvPr id="140" name="n_1aveValue【道路】&#10;一人当たり延長">
          <a:extLst>
            <a:ext uri="{FF2B5EF4-FFF2-40B4-BE49-F238E27FC236}">
              <a16:creationId xmlns:a16="http://schemas.microsoft.com/office/drawing/2014/main" id="{CA20A379-7804-4599-BEA7-28A3E309FDDE}"/>
            </a:ext>
          </a:extLst>
        </xdr:cNvPr>
        <xdr:cNvSpPr txBox="1"/>
      </xdr:nvSpPr>
      <xdr:spPr>
        <a:xfrm>
          <a:off x="9359411" y="673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56470</xdr:rowOff>
    </xdr:from>
    <xdr:ext cx="534377" cy="259045"/>
    <xdr:sp macro="" textlink="">
      <xdr:nvSpPr>
        <xdr:cNvPr id="141" name="n_2aveValue【道路】&#10;一人当たり延長">
          <a:extLst>
            <a:ext uri="{FF2B5EF4-FFF2-40B4-BE49-F238E27FC236}">
              <a16:creationId xmlns:a16="http://schemas.microsoft.com/office/drawing/2014/main" id="{19FDA327-6EB7-4865-BC53-55E81905751D}"/>
            </a:ext>
          </a:extLst>
        </xdr:cNvPr>
        <xdr:cNvSpPr txBox="1"/>
      </xdr:nvSpPr>
      <xdr:spPr>
        <a:xfrm>
          <a:off x="8483111" y="674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67296</xdr:rowOff>
    </xdr:from>
    <xdr:ext cx="534377" cy="259045"/>
    <xdr:sp macro="" textlink="">
      <xdr:nvSpPr>
        <xdr:cNvPr id="142" name="n_3aveValue【道路】&#10;一人当たり延長">
          <a:extLst>
            <a:ext uri="{FF2B5EF4-FFF2-40B4-BE49-F238E27FC236}">
              <a16:creationId xmlns:a16="http://schemas.microsoft.com/office/drawing/2014/main" id="{BBD5522B-DD3E-4020-839E-DDAA42EF08A5}"/>
            </a:ext>
          </a:extLst>
        </xdr:cNvPr>
        <xdr:cNvSpPr txBox="1"/>
      </xdr:nvSpPr>
      <xdr:spPr>
        <a:xfrm>
          <a:off x="7594111" y="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76309</xdr:rowOff>
    </xdr:from>
    <xdr:ext cx="534377" cy="259045"/>
    <xdr:sp macro="" textlink="">
      <xdr:nvSpPr>
        <xdr:cNvPr id="143" name="n_4aveValue【道路】&#10;一人当たり延長">
          <a:extLst>
            <a:ext uri="{FF2B5EF4-FFF2-40B4-BE49-F238E27FC236}">
              <a16:creationId xmlns:a16="http://schemas.microsoft.com/office/drawing/2014/main" id="{244381E7-1448-43FC-85D8-79426EADB17C}"/>
            </a:ext>
          </a:extLst>
        </xdr:cNvPr>
        <xdr:cNvSpPr txBox="1"/>
      </xdr:nvSpPr>
      <xdr:spPr>
        <a:xfrm>
          <a:off x="6705111" y="676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29439</xdr:rowOff>
    </xdr:from>
    <xdr:ext cx="534377" cy="259045"/>
    <xdr:sp macro="" textlink="">
      <xdr:nvSpPr>
        <xdr:cNvPr id="144" name="n_1mainValue【道路】&#10;一人当たり延長">
          <a:extLst>
            <a:ext uri="{FF2B5EF4-FFF2-40B4-BE49-F238E27FC236}">
              <a16:creationId xmlns:a16="http://schemas.microsoft.com/office/drawing/2014/main" id="{3E3469DA-80E1-4137-BCD7-8EAAB07C1D87}"/>
            </a:ext>
          </a:extLst>
        </xdr:cNvPr>
        <xdr:cNvSpPr txBox="1"/>
      </xdr:nvSpPr>
      <xdr:spPr>
        <a:xfrm>
          <a:off x="9359411" y="637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42747</xdr:rowOff>
    </xdr:from>
    <xdr:ext cx="534377" cy="259045"/>
    <xdr:sp macro="" textlink="">
      <xdr:nvSpPr>
        <xdr:cNvPr id="145" name="n_2mainValue【道路】&#10;一人当たり延長">
          <a:extLst>
            <a:ext uri="{FF2B5EF4-FFF2-40B4-BE49-F238E27FC236}">
              <a16:creationId xmlns:a16="http://schemas.microsoft.com/office/drawing/2014/main" id="{94C58B8A-A176-4336-A40A-EA9E646B3D91}"/>
            </a:ext>
          </a:extLst>
        </xdr:cNvPr>
        <xdr:cNvSpPr txBox="1"/>
      </xdr:nvSpPr>
      <xdr:spPr>
        <a:xfrm>
          <a:off x="8483111" y="638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58504</xdr:rowOff>
    </xdr:from>
    <xdr:ext cx="534377" cy="259045"/>
    <xdr:sp macro="" textlink="">
      <xdr:nvSpPr>
        <xdr:cNvPr id="146" name="n_3mainValue【道路】&#10;一人当たり延長">
          <a:extLst>
            <a:ext uri="{FF2B5EF4-FFF2-40B4-BE49-F238E27FC236}">
              <a16:creationId xmlns:a16="http://schemas.microsoft.com/office/drawing/2014/main" id="{88337499-10FB-4169-B9B3-E1F514237CC1}"/>
            </a:ext>
          </a:extLst>
        </xdr:cNvPr>
        <xdr:cNvSpPr txBox="1"/>
      </xdr:nvSpPr>
      <xdr:spPr>
        <a:xfrm>
          <a:off x="7594111" y="640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75682</xdr:rowOff>
    </xdr:from>
    <xdr:ext cx="534377" cy="259045"/>
    <xdr:sp macro="" textlink="">
      <xdr:nvSpPr>
        <xdr:cNvPr id="147" name="n_4mainValue【道路】&#10;一人当たり延長">
          <a:extLst>
            <a:ext uri="{FF2B5EF4-FFF2-40B4-BE49-F238E27FC236}">
              <a16:creationId xmlns:a16="http://schemas.microsoft.com/office/drawing/2014/main" id="{C156B86E-3A62-4662-A703-E56C5525D0C0}"/>
            </a:ext>
          </a:extLst>
        </xdr:cNvPr>
        <xdr:cNvSpPr txBox="1"/>
      </xdr:nvSpPr>
      <xdr:spPr>
        <a:xfrm>
          <a:off x="6705111" y="641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7BF21D36-1A7F-475B-AF53-9D27BAD92F2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2986162A-066A-4C00-8E83-99387DF271B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22CE8E35-360A-4586-8FCB-E2ECAB23D3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01006CF-B60E-48EB-99C2-17A9E040794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8C2777C8-A8F2-4C0D-871E-506A3189590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A90429D-A1AA-474B-84A5-44478E3181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2CCD7158-1298-4BF0-8B20-1E24BE54D58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D3BD0E2-9E28-4489-B58B-8BB442D2B4F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28EEA0B0-1EB3-4CCA-B53A-A28B75ACD8F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8FAE4B29-F88A-4873-A60E-0521BA81FD2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262951AD-2249-4210-ADA7-E930731C635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4CBDEC7E-A6F6-4FEB-85BD-285F05A15F26}"/>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B7881B1B-A596-4C68-B9B6-6970E81A824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F68B0EBD-3CEA-4E4E-92A1-C4F7ACCB343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9F6A8BC1-1EB8-457C-ABC7-1CDE1027FE8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883FB9F6-EDA7-4626-808D-FE59B6C2690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1ED3927-7226-42ED-B3A1-E828D6C4E6B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A4822581-F2FB-4906-83C0-70D3014E5D7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85B09C8C-0E72-4B64-8070-3EA6A49C8F2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F6787746-C077-4D3C-884D-FC86CC79B151}"/>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1AD56512-2498-4AA2-B68F-8FE289CCA87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CF6B64E-68DD-4270-B72B-B0C575BE7C8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AA295B8F-F165-45D6-B714-01C3065EE3F1}"/>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43E82EBA-BCB2-403C-9F49-8ACBC8AFE1F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125730</xdr:rowOff>
    </xdr:from>
    <xdr:to>
      <xdr:col>24</xdr:col>
      <xdr:colOff>62865</xdr:colOff>
      <xdr:row>64</xdr:row>
      <xdr:rowOff>15240</xdr:rowOff>
    </xdr:to>
    <xdr:cxnSp macro="">
      <xdr:nvCxnSpPr>
        <xdr:cNvPr id="172" name="直線コネクタ 171">
          <a:extLst>
            <a:ext uri="{FF2B5EF4-FFF2-40B4-BE49-F238E27FC236}">
              <a16:creationId xmlns:a16="http://schemas.microsoft.com/office/drawing/2014/main" id="{D064E601-5036-4965-8EDD-0A037BFB95C0}"/>
            </a:ext>
          </a:extLst>
        </xdr:cNvPr>
        <xdr:cNvCxnSpPr/>
      </xdr:nvCxnSpPr>
      <xdr:spPr>
        <a:xfrm flipV="1">
          <a:off x="4634865" y="972693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19067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33BC3D56-A94A-4E38-91F7-6CADDCCC323A}"/>
            </a:ext>
          </a:extLst>
        </xdr:cNvPr>
        <xdr:cNvSpPr txBox="1"/>
      </xdr:nvSpPr>
      <xdr:spPr>
        <a:xfrm>
          <a:off x="46736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15240</xdr:rowOff>
    </xdr:from>
    <xdr:to>
      <xdr:col>24</xdr:col>
      <xdr:colOff>152400</xdr:colOff>
      <xdr:row>64</xdr:row>
      <xdr:rowOff>15240</xdr:rowOff>
    </xdr:to>
    <xdr:cxnSp macro="">
      <xdr:nvCxnSpPr>
        <xdr:cNvPr id="174" name="直線コネクタ 173">
          <a:extLst>
            <a:ext uri="{FF2B5EF4-FFF2-40B4-BE49-F238E27FC236}">
              <a16:creationId xmlns:a16="http://schemas.microsoft.com/office/drawing/2014/main" id="{5A56CCDA-344D-43D6-8CFF-C1B7CD3656BC}"/>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72407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F6A83D79-D1C2-4C43-8123-435CD39C480B}"/>
            </a:ext>
          </a:extLst>
        </xdr:cNvPr>
        <xdr:cNvSpPr txBox="1"/>
      </xdr:nvSpPr>
      <xdr:spPr>
        <a:xfrm>
          <a:off x="46736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125730</xdr:rowOff>
    </xdr:from>
    <xdr:to>
      <xdr:col>24</xdr:col>
      <xdr:colOff>152400</xdr:colOff>
      <xdr:row>56</xdr:row>
      <xdr:rowOff>125730</xdr:rowOff>
    </xdr:to>
    <xdr:cxnSp macro="">
      <xdr:nvCxnSpPr>
        <xdr:cNvPr id="176" name="直線コネクタ 175">
          <a:extLst>
            <a:ext uri="{FF2B5EF4-FFF2-40B4-BE49-F238E27FC236}">
              <a16:creationId xmlns:a16="http://schemas.microsoft.com/office/drawing/2014/main" id="{79885DCC-BC41-4465-A1E8-7052F611834D}"/>
            </a:ext>
          </a:extLst>
        </xdr:cNvPr>
        <xdr:cNvCxnSpPr/>
      </xdr:nvCxnSpPr>
      <xdr:spPr>
        <a:xfrm>
          <a:off x="4546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5515161A-B25F-4E2B-B5E8-E9FD406B15E0}"/>
            </a:ext>
          </a:extLst>
        </xdr:cNvPr>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8" name="フローチャート: 判断 177">
          <a:extLst>
            <a:ext uri="{FF2B5EF4-FFF2-40B4-BE49-F238E27FC236}">
              <a16:creationId xmlns:a16="http://schemas.microsoft.com/office/drawing/2014/main" id="{35746A6C-5A50-4A3C-AAA3-88EE1E6D3E03}"/>
            </a:ext>
          </a:extLst>
        </xdr:cNvPr>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52070</xdr:rowOff>
    </xdr:from>
    <xdr:to>
      <xdr:col>20</xdr:col>
      <xdr:colOff>38100</xdr:colOff>
      <xdr:row>59</xdr:row>
      <xdr:rowOff>153670</xdr:rowOff>
    </xdr:to>
    <xdr:sp macro="" textlink="">
      <xdr:nvSpPr>
        <xdr:cNvPr id="179" name="フローチャート: 判断 178">
          <a:extLst>
            <a:ext uri="{FF2B5EF4-FFF2-40B4-BE49-F238E27FC236}">
              <a16:creationId xmlns:a16="http://schemas.microsoft.com/office/drawing/2014/main" id="{36A3B73C-F535-42C9-A28F-39C8045B4209}"/>
            </a:ext>
          </a:extLst>
        </xdr:cNvPr>
        <xdr:cNvSpPr/>
      </xdr:nvSpPr>
      <xdr:spPr>
        <a:xfrm>
          <a:off x="3746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25400</xdr:rowOff>
    </xdr:from>
    <xdr:to>
      <xdr:col>15</xdr:col>
      <xdr:colOff>101600</xdr:colOff>
      <xdr:row>59</xdr:row>
      <xdr:rowOff>127000</xdr:rowOff>
    </xdr:to>
    <xdr:sp macro="" textlink="">
      <xdr:nvSpPr>
        <xdr:cNvPr id="180" name="フローチャート: 判断 179">
          <a:extLst>
            <a:ext uri="{FF2B5EF4-FFF2-40B4-BE49-F238E27FC236}">
              <a16:creationId xmlns:a16="http://schemas.microsoft.com/office/drawing/2014/main" id="{5C04BE48-F692-4946-B394-7CE5F6BD0827}"/>
            </a:ext>
          </a:extLst>
        </xdr:cNvPr>
        <xdr:cNvSpPr/>
      </xdr:nvSpPr>
      <xdr:spPr>
        <a:xfrm>
          <a:off x="2857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1" name="フローチャート: 判断 180">
          <a:extLst>
            <a:ext uri="{FF2B5EF4-FFF2-40B4-BE49-F238E27FC236}">
              <a16:creationId xmlns:a16="http://schemas.microsoft.com/office/drawing/2014/main" id="{AECA372E-2491-4262-9CF5-05CBF8915911}"/>
            </a:ext>
          </a:extLst>
        </xdr:cNvPr>
        <xdr:cNvSpPr/>
      </xdr:nvSpPr>
      <xdr:spPr>
        <a:xfrm>
          <a:off x="19685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21590</xdr:rowOff>
    </xdr:from>
    <xdr:to>
      <xdr:col>6</xdr:col>
      <xdr:colOff>38100</xdr:colOff>
      <xdr:row>59</xdr:row>
      <xdr:rowOff>123190</xdr:rowOff>
    </xdr:to>
    <xdr:sp macro="" textlink="">
      <xdr:nvSpPr>
        <xdr:cNvPr id="182" name="フローチャート: 判断 181">
          <a:extLst>
            <a:ext uri="{FF2B5EF4-FFF2-40B4-BE49-F238E27FC236}">
              <a16:creationId xmlns:a16="http://schemas.microsoft.com/office/drawing/2014/main" id="{5ADE3F8F-6508-4BCA-B4B0-C35450468016}"/>
            </a:ext>
          </a:extLst>
        </xdr:cNvPr>
        <xdr:cNvSpPr/>
      </xdr:nvSpPr>
      <xdr:spPr>
        <a:xfrm>
          <a:off x="1079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B59DEC61-D50A-41B3-81CF-08138ED5F35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D6887FDB-9305-4292-AF54-3A7387C4A84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1E4CAE9-428D-493A-B202-82E9767EC70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268CB989-D90F-48D8-B25B-ED0370B0E1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FB24D43-E680-46D0-B7CC-9D18E41DC10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36830</xdr:rowOff>
    </xdr:from>
    <xdr:to>
      <xdr:col>24</xdr:col>
      <xdr:colOff>114300</xdr:colOff>
      <xdr:row>58</xdr:row>
      <xdr:rowOff>138430</xdr:rowOff>
    </xdr:to>
    <xdr:sp macro="" textlink="">
      <xdr:nvSpPr>
        <xdr:cNvPr id="188" name="楕円 187">
          <a:extLst>
            <a:ext uri="{FF2B5EF4-FFF2-40B4-BE49-F238E27FC236}">
              <a16:creationId xmlns:a16="http://schemas.microsoft.com/office/drawing/2014/main" id="{344BA1F7-8B36-4228-BB16-CF1E05CBCE91}"/>
            </a:ext>
          </a:extLst>
        </xdr:cNvPr>
        <xdr:cNvSpPr/>
      </xdr:nvSpPr>
      <xdr:spPr>
        <a:xfrm>
          <a:off x="45847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59707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C7EE5515-1C7E-4025-AB23-AF2D10AFFB57}"/>
            </a:ext>
          </a:extLst>
        </xdr:cNvPr>
        <xdr:cNvSpPr txBox="1"/>
      </xdr:nvSpPr>
      <xdr:spPr>
        <a:xfrm>
          <a:off x="4673600"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19685</xdr:rowOff>
    </xdr:from>
    <xdr:to>
      <xdr:col>20</xdr:col>
      <xdr:colOff>38100</xdr:colOff>
      <xdr:row>58</xdr:row>
      <xdr:rowOff>121285</xdr:rowOff>
    </xdr:to>
    <xdr:sp macro="" textlink="">
      <xdr:nvSpPr>
        <xdr:cNvPr id="190" name="楕円 189">
          <a:extLst>
            <a:ext uri="{FF2B5EF4-FFF2-40B4-BE49-F238E27FC236}">
              <a16:creationId xmlns:a16="http://schemas.microsoft.com/office/drawing/2014/main" id="{10C8C036-0FFB-4476-A690-638B61183C57}"/>
            </a:ext>
          </a:extLst>
        </xdr:cNvPr>
        <xdr:cNvSpPr/>
      </xdr:nvSpPr>
      <xdr:spPr>
        <a:xfrm>
          <a:off x="3746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70485</xdr:rowOff>
    </xdr:from>
    <xdr:to>
      <xdr:col>24</xdr:col>
      <xdr:colOff>63500</xdr:colOff>
      <xdr:row>58</xdr:row>
      <xdr:rowOff>87630</xdr:rowOff>
    </xdr:to>
    <xdr:cxnSp macro="">
      <xdr:nvCxnSpPr>
        <xdr:cNvPr id="191" name="直線コネクタ 190">
          <a:extLst>
            <a:ext uri="{FF2B5EF4-FFF2-40B4-BE49-F238E27FC236}">
              <a16:creationId xmlns:a16="http://schemas.microsoft.com/office/drawing/2014/main" id="{E75F6E45-D2B5-4A68-8B08-6997558DB90E}"/>
            </a:ext>
          </a:extLst>
        </xdr:cNvPr>
        <xdr:cNvCxnSpPr/>
      </xdr:nvCxnSpPr>
      <xdr:spPr>
        <a:xfrm>
          <a:off x="3797300" y="1001458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164465</xdr:rowOff>
    </xdr:from>
    <xdr:to>
      <xdr:col>15</xdr:col>
      <xdr:colOff>101600</xdr:colOff>
      <xdr:row>58</xdr:row>
      <xdr:rowOff>94615</xdr:rowOff>
    </xdr:to>
    <xdr:sp macro="" textlink="">
      <xdr:nvSpPr>
        <xdr:cNvPr id="192" name="楕円 191">
          <a:extLst>
            <a:ext uri="{FF2B5EF4-FFF2-40B4-BE49-F238E27FC236}">
              <a16:creationId xmlns:a16="http://schemas.microsoft.com/office/drawing/2014/main" id="{D3AE5830-B52D-4A22-83FB-70D007310149}"/>
            </a:ext>
          </a:extLst>
        </xdr:cNvPr>
        <xdr:cNvSpPr/>
      </xdr:nvSpPr>
      <xdr:spPr>
        <a:xfrm>
          <a:off x="2857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43815</xdr:rowOff>
    </xdr:from>
    <xdr:to>
      <xdr:col>19</xdr:col>
      <xdr:colOff>177800</xdr:colOff>
      <xdr:row>58</xdr:row>
      <xdr:rowOff>70485</xdr:rowOff>
    </xdr:to>
    <xdr:cxnSp macro="">
      <xdr:nvCxnSpPr>
        <xdr:cNvPr id="193" name="直線コネクタ 192">
          <a:extLst>
            <a:ext uri="{FF2B5EF4-FFF2-40B4-BE49-F238E27FC236}">
              <a16:creationId xmlns:a16="http://schemas.microsoft.com/office/drawing/2014/main" id="{B6A56EEB-B4E9-4D09-A10C-8B11CB5E727C}"/>
            </a:ext>
          </a:extLst>
        </xdr:cNvPr>
        <xdr:cNvCxnSpPr/>
      </xdr:nvCxnSpPr>
      <xdr:spPr>
        <a:xfrm>
          <a:off x="2908300" y="998791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132080</xdr:rowOff>
    </xdr:from>
    <xdr:to>
      <xdr:col>10</xdr:col>
      <xdr:colOff>165100</xdr:colOff>
      <xdr:row>58</xdr:row>
      <xdr:rowOff>62230</xdr:rowOff>
    </xdr:to>
    <xdr:sp macro="" textlink="">
      <xdr:nvSpPr>
        <xdr:cNvPr id="194" name="楕円 193">
          <a:extLst>
            <a:ext uri="{FF2B5EF4-FFF2-40B4-BE49-F238E27FC236}">
              <a16:creationId xmlns:a16="http://schemas.microsoft.com/office/drawing/2014/main" id="{E9E82DE3-C2C5-4033-A3C7-B5A2824D5A83}"/>
            </a:ext>
          </a:extLst>
        </xdr:cNvPr>
        <xdr:cNvSpPr/>
      </xdr:nvSpPr>
      <xdr:spPr>
        <a:xfrm>
          <a:off x="1968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11430</xdr:rowOff>
    </xdr:from>
    <xdr:to>
      <xdr:col>15</xdr:col>
      <xdr:colOff>50800</xdr:colOff>
      <xdr:row>58</xdr:row>
      <xdr:rowOff>43815</xdr:rowOff>
    </xdr:to>
    <xdr:cxnSp macro="">
      <xdr:nvCxnSpPr>
        <xdr:cNvPr id="195" name="直線コネクタ 194">
          <a:extLst>
            <a:ext uri="{FF2B5EF4-FFF2-40B4-BE49-F238E27FC236}">
              <a16:creationId xmlns:a16="http://schemas.microsoft.com/office/drawing/2014/main" id="{1632538D-0347-4474-9E85-B39E012C543F}"/>
            </a:ext>
          </a:extLst>
        </xdr:cNvPr>
        <xdr:cNvCxnSpPr/>
      </xdr:nvCxnSpPr>
      <xdr:spPr>
        <a:xfrm>
          <a:off x="2019300" y="99555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101600</xdr:rowOff>
    </xdr:from>
    <xdr:to>
      <xdr:col>6</xdr:col>
      <xdr:colOff>38100</xdr:colOff>
      <xdr:row>58</xdr:row>
      <xdr:rowOff>31750</xdr:rowOff>
    </xdr:to>
    <xdr:sp macro="" textlink="">
      <xdr:nvSpPr>
        <xdr:cNvPr id="196" name="楕円 195">
          <a:extLst>
            <a:ext uri="{FF2B5EF4-FFF2-40B4-BE49-F238E27FC236}">
              <a16:creationId xmlns:a16="http://schemas.microsoft.com/office/drawing/2014/main" id="{FB7F4EE9-7FCC-4E9A-A848-69A86196D00E}"/>
            </a:ext>
          </a:extLst>
        </xdr:cNvPr>
        <xdr:cNvSpPr/>
      </xdr:nvSpPr>
      <xdr:spPr>
        <a:xfrm>
          <a:off x="1079500" y="987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152400</xdr:rowOff>
    </xdr:from>
    <xdr:to>
      <xdr:col>10</xdr:col>
      <xdr:colOff>114300</xdr:colOff>
      <xdr:row>58</xdr:row>
      <xdr:rowOff>11430</xdr:rowOff>
    </xdr:to>
    <xdr:cxnSp macro="">
      <xdr:nvCxnSpPr>
        <xdr:cNvPr id="197" name="直線コネクタ 196">
          <a:extLst>
            <a:ext uri="{FF2B5EF4-FFF2-40B4-BE49-F238E27FC236}">
              <a16:creationId xmlns:a16="http://schemas.microsoft.com/office/drawing/2014/main" id="{A5788DD8-AF16-4FAE-BE0F-1E0D12BCC0EB}"/>
            </a:ext>
          </a:extLst>
        </xdr:cNvPr>
        <xdr:cNvCxnSpPr/>
      </xdr:nvCxnSpPr>
      <xdr:spPr>
        <a:xfrm>
          <a:off x="1130300" y="99250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144797</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E2BB1B65-13F0-4E88-A604-569590F08FC0}"/>
            </a:ext>
          </a:extLst>
        </xdr:cNvPr>
        <xdr:cNvSpPr txBox="1"/>
      </xdr:nvSpPr>
      <xdr:spPr>
        <a:xfrm>
          <a:off x="3582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118127</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7B4579D2-AF8F-44BC-AB38-387C877A89C9}"/>
            </a:ext>
          </a:extLst>
        </xdr:cNvPr>
        <xdr:cNvSpPr txBox="1"/>
      </xdr:nvSpPr>
      <xdr:spPr>
        <a:xfrm>
          <a:off x="2705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97172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A008FB55-4792-4FB4-9BF4-43BD50918127}"/>
            </a:ext>
          </a:extLst>
        </xdr:cNvPr>
        <xdr:cNvSpPr txBox="1"/>
      </xdr:nvSpPr>
      <xdr:spPr>
        <a:xfrm>
          <a:off x="18167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114317</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686A9371-F4EF-4DFB-945D-738704999F08}"/>
            </a:ext>
          </a:extLst>
        </xdr:cNvPr>
        <xdr:cNvSpPr txBox="1"/>
      </xdr:nvSpPr>
      <xdr:spPr>
        <a:xfrm>
          <a:off x="9277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137812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35BE56A1-9D4D-4937-B085-39321623BA5A}"/>
            </a:ext>
          </a:extLst>
        </xdr:cNvPr>
        <xdr:cNvSpPr txBox="1"/>
      </xdr:nvSpPr>
      <xdr:spPr>
        <a:xfrm>
          <a:off x="3582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111142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5B2D61DA-227A-4321-ADD0-B5C6DE928FA9}"/>
            </a:ext>
          </a:extLst>
        </xdr:cNvPr>
        <xdr:cNvSpPr txBox="1"/>
      </xdr:nvSpPr>
      <xdr:spPr>
        <a:xfrm>
          <a:off x="2705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78757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0C8A8C5-DBA5-438A-B6C7-399812B35EF4}"/>
            </a:ext>
          </a:extLst>
        </xdr:cNvPr>
        <xdr:cNvSpPr txBox="1"/>
      </xdr:nvSpPr>
      <xdr:spPr>
        <a:xfrm>
          <a:off x="1816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48277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4145FFF-204A-40C6-BAE9-5D38B66E93CA}"/>
            </a:ext>
          </a:extLst>
        </xdr:cNvPr>
        <xdr:cNvSpPr txBox="1"/>
      </xdr:nvSpPr>
      <xdr:spPr>
        <a:xfrm>
          <a:off x="927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FE861EFF-20A1-488B-9A00-9EADD65338A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58F8F6D8-A3A5-406A-AF3A-63BB19D92A3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F51F7943-8126-4777-A928-86445C15E64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59BD8EA1-2FDA-4FE9-9EE8-F73C565FA28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8BA9AE53-0CF8-410C-916C-53C5F4489A6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EC96F66A-DE6A-4536-9D5A-FE3F8D2835C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D3EB8417-2C92-4225-A024-9B082F27FC8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4409EDD6-E0B9-49F5-AA05-9B16779B0FC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8C497C8-192B-42D6-8464-CEA241B78D5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AC4C456D-1912-4720-81AF-F19E1E6F58A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5BE9E6C9-B3F1-4A59-AFD2-4CCC20B3194F}"/>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93FBD81-E0F1-465E-AA62-BDB4E4D7111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A2B918C0-A489-46BF-A302-D96FF56941C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72EC8DEE-FDD1-4181-88E9-B92B0BD34522}"/>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BF33AB36-5305-4430-B927-FEC9263D963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9BACA4DD-6283-4F2A-B93E-4D8E7407999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DAAA6BB2-45DE-4DBA-B06D-EC457FC76E8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3578E219-1F71-440C-8DC9-E8B2C682DB79}"/>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7816A15-48B3-4347-9CC1-D11C833C2DF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5" name="テキスト ボックス 224">
          <a:extLst>
            <a:ext uri="{FF2B5EF4-FFF2-40B4-BE49-F238E27FC236}">
              <a16:creationId xmlns:a16="http://schemas.microsoft.com/office/drawing/2014/main" id="{082C121B-85F0-4332-8EE1-5A0C0037A23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30E5B3FF-3214-43C4-99D3-7760452633D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69BB2175-4041-4773-9D4C-D780E26304B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E7B95E4A-264A-47DC-9563-30584FA3CF3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F4019CF0-2BF4-4144-B2A0-1F2654C6084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48B77FF-403A-47F5-AD4A-6C69EC7851B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138871</xdr:rowOff>
    </xdr:from>
    <xdr:to>
      <xdr:col>54</xdr:col>
      <xdr:colOff>189865</xdr:colOff>
      <xdr:row>64</xdr:row>
      <xdr:rowOff>111823</xdr:rowOff>
    </xdr:to>
    <xdr:cxnSp macro="">
      <xdr:nvCxnSpPr>
        <xdr:cNvPr id="231" name="直線コネクタ 230">
          <a:extLst>
            <a:ext uri="{FF2B5EF4-FFF2-40B4-BE49-F238E27FC236}">
              <a16:creationId xmlns:a16="http://schemas.microsoft.com/office/drawing/2014/main" id="{F11FA00C-56DE-4F3E-9714-1B2155450E24}"/>
            </a:ext>
          </a:extLst>
        </xdr:cNvPr>
        <xdr:cNvCxnSpPr/>
      </xdr:nvCxnSpPr>
      <xdr:spPr>
        <a:xfrm flipV="1">
          <a:off x="10476865" y="9568621"/>
          <a:ext cx="0" cy="151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115650</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210D72EF-59EA-4092-B9E4-CE916C29A8F4}"/>
            </a:ext>
          </a:extLst>
        </xdr:cNvPr>
        <xdr:cNvSpPr txBox="1"/>
      </xdr:nvSpPr>
      <xdr:spPr>
        <a:xfrm>
          <a:off x="10515600" y="1108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111823</xdr:rowOff>
    </xdr:from>
    <xdr:to>
      <xdr:col>55</xdr:col>
      <xdr:colOff>88900</xdr:colOff>
      <xdr:row>64</xdr:row>
      <xdr:rowOff>111823</xdr:rowOff>
    </xdr:to>
    <xdr:cxnSp macro="">
      <xdr:nvCxnSpPr>
        <xdr:cNvPr id="233" name="直線コネクタ 232">
          <a:extLst>
            <a:ext uri="{FF2B5EF4-FFF2-40B4-BE49-F238E27FC236}">
              <a16:creationId xmlns:a16="http://schemas.microsoft.com/office/drawing/2014/main" id="{78ADFAF0-6B5C-44AC-A865-261672A612D5}"/>
            </a:ext>
          </a:extLst>
        </xdr:cNvPr>
        <xdr:cNvCxnSpPr/>
      </xdr:nvCxnSpPr>
      <xdr:spPr>
        <a:xfrm>
          <a:off x="10388600" y="11084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85548</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4F3DAED5-84EC-41C2-8E17-470E4E30A167}"/>
            </a:ext>
          </a:extLst>
        </xdr:cNvPr>
        <xdr:cNvSpPr txBox="1"/>
      </xdr:nvSpPr>
      <xdr:spPr>
        <a:xfrm>
          <a:off x="10515600" y="934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138871</xdr:rowOff>
    </xdr:from>
    <xdr:to>
      <xdr:col>55</xdr:col>
      <xdr:colOff>88900</xdr:colOff>
      <xdr:row>55</xdr:row>
      <xdr:rowOff>138871</xdr:rowOff>
    </xdr:to>
    <xdr:cxnSp macro="">
      <xdr:nvCxnSpPr>
        <xdr:cNvPr id="235" name="直線コネクタ 234">
          <a:extLst>
            <a:ext uri="{FF2B5EF4-FFF2-40B4-BE49-F238E27FC236}">
              <a16:creationId xmlns:a16="http://schemas.microsoft.com/office/drawing/2014/main" id="{12472F2C-A531-48DE-AAD2-A789AD3EFB93}"/>
            </a:ext>
          </a:extLst>
        </xdr:cNvPr>
        <xdr:cNvCxnSpPr/>
      </xdr:nvCxnSpPr>
      <xdr:spPr>
        <a:xfrm>
          <a:off x="10388600" y="956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45483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D820D4DB-0537-46E8-B9C4-0FBFA85EED94}"/>
            </a:ext>
          </a:extLst>
        </xdr:cNvPr>
        <xdr:cNvSpPr txBox="1"/>
      </xdr:nvSpPr>
      <xdr:spPr>
        <a:xfrm>
          <a:off x="10515600" y="10503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67056</xdr:rowOff>
    </xdr:from>
    <xdr:to>
      <xdr:col>55</xdr:col>
      <xdr:colOff>50800</xdr:colOff>
      <xdr:row>61</xdr:row>
      <xdr:rowOff>168656</xdr:rowOff>
    </xdr:to>
    <xdr:sp macro="" textlink="">
      <xdr:nvSpPr>
        <xdr:cNvPr id="237" name="フローチャート: 判断 236">
          <a:extLst>
            <a:ext uri="{FF2B5EF4-FFF2-40B4-BE49-F238E27FC236}">
              <a16:creationId xmlns:a16="http://schemas.microsoft.com/office/drawing/2014/main" id="{01C4BD91-7941-477F-8E0D-79E5DE3FDD43}"/>
            </a:ext>
          </a:extLst>
        </xdr:cNvPr>
        <xdr:cNvSpPr/>
      </xdr:nvSpPr>
      <xdr:spPr>
        <a:xfrm>
          <a:off x="10426700" y="1052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98984</xdr:rowOff>
    </xdr:from>
    <xdr:to>
      <xdr:col>50</xdr:col>
      <xdr:colOff>165100</xdr:colOff>
      <xdr:row>62</xdr:row>
      <xdr:rowOff>29134</xdr:rowOff>
    </xdr:to>
    <xdr:sp macro="" textlink="">
      <xdr:nvSpPr>
        <xdr:cNvPr id="238" name="フローチャート: 判断 237">
          <a:extLst>
            <a:ext uri="{FF2B5EF4-FFF2-40B4-BE49-F238E27FC236}">
              <a16:creationId xmlns:a16="http://schemas.microsoft.com/office/drawing/2014/main" id="{9FA46D58-44FE-44ED-8A5A-C7249F8CFDCB}"/>
            </a:ext>
          </a:extLst>
        </xdr:cNvPr>
        <xdr:cNvSpPr/>
      </xdr:nvSpPr>
      <xdr:spPr>
        <a:xfrm>
          <a:off x="9588500" y="1055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123943</xdr:rowOff>
    </xdr:from>
    <xdr:to>
      <xdr:col>46</xdr:col>
      <xdr:colOff>38100</xdr:colOff>
      <xdr:row>62</xdr:row>
      <xdr:rowOff>54093</xdr:rowOff>
    </xdr:to>
    <xdr:sp macro="" textlink="">
      <xdr:nvSpPr>
        <xdr:cNvPr id="239" name="フローチャート: 判断 238">
          <a:extLst>
            <a:ext uri="{FF2B5EF4-FFF2-40B4-BE49-F238E27FC236}">
              <a16:creationId xmlns:a16="http://schemas.microsoft.com/office/drawing/2014/main" id="{B6494636-69B1-40CB-900A-071433789A98}"/>
            </a:ext>
          </a:extLst>
        </xdr:cNvPr>
        <xdr:cNvSpPr/>
      </xdr:nvSpPr>
      <xdr:spPr>
        <a:xfrm>
          <a:off x="8699500" y="1058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2446</xdr:rowOff>
    </xdr:from>
    <xdr:to>
      <xdr:col>41</xdr:col>
      <xdr:colOff>101600</xdr:colOff>
      <xdr:row>62</xdr:row>
      <xdr:rowOff>104046</xdr:rowOff>
    </xdr:to>
    <xdr:sp macro="" textlink="">
      <xdr:nvSpPr>
        <xdr:cNvPr id="240" name="フローチャート: 判断 239">
          <a:extLst>
            <a:ext uri="{FF2B5EF4-FFF2-40B4-BE49-F238E27FC236}">
              <a16:creationId xmlns:a16="http://schemas.microsoft.com/office/drawing/2014/main" id="{7BA855AF-AAC1-463E-A988-5C1BDC92C1CE}"/>
            </a:ext>
          </a:extLst>
        </xdr:cNvPr>
        <xdr:cNvSpPr/>
      </xdr:nvSpPr>
      <xdr:spPr>
        <a:xfrm>
          <a:off x="7810500" y="1063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168054</xdr:rowOff>
    </xdr:from>
    <xdr:to>
      <xdr:col>36</xdr:col>
      <xdr:colOff>165100</xdr:colOff>
      <xdr:row>62</xdr:row>
      <xdr:rowOff>98204</xdr:rowOff>
    </xdr:to>
    <xdr:sp macro="" textlink="">
      <xdr:nvSpPr>
        <xdr:cNvPr id="241" name="フローチャート: 判断 240">
          <a:extLst>
            <a:ext uri="{FF2B5EF4-FFF2-40B4-BE49-F238E27FC236}">
              <a16:creationId xmlns:a16="http://schemas.microsoft.com/office/drawing/2014/main" id="{8A2BE62F-7204-4000-8B92-E2ECCB2C70CA}"/>
            </a:ext>
          </a:extLst>
        </xdr:cNvPr>
        <xdr:cNvSpPr/>
      </xdr:nvSpPr>
      <xdr:spPr>
        <a:xfrm>
          <a:off x="6921500" y="1062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51EE859-A171-4E9E-B7DF-E2D1BC980A4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4E4E627-767F-463A-A11A-4EDB5CC5B7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82A826A-2A55-4ADB-B1ED-64B69861F5F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562A1C8-2028-4F4E-8A9F-C884A9B37A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67DEDAD-F394-49CC-910A-D18E821DFE8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7488</xdr:rowOff>
    </xdr:from>
    <xdr:to>
      <xdr:col>55</xdr:col>
      <xdr:colOff>50800</xdr:colOff>
      <xdr:row>56</xdr:row>
      <xdr:rowOff>109088</xdr:rowOff>
    </xdr:to>
    <xdr:sp macro="" textlink="">
      <xdr:nvSpPr>
        <xdr:cNvPr id="247" name="楕円 246">
          <a:extLst>
            <a:ext uri="{FF2B5EF4-FFF2-40B4-BE49-F238E27FC236}">
              <a16:creationId xmlns:a16="http://schemas.microsoft.com/office/drawing/2014/main" id="{8148DC34-964D-45D7-BD32-254599F0E6CC}"/>
            </a:ext>
          </a:extLst>
        </xdr:cNvPr>
        <xdr:cNvSpPr/>
      </xdr:nvSpPr>
      <xdr:spPr>
        <a:xfrm>
          <a:off x="10426700" y="960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93865</xdr:rowOff>
    </xdr:from>
    <xdr:ext cx="690189" cy="259045"/>
    <xdr:sp macro="" textlink="">
      <xdr:nvSpPr>
        <xdr:cNvPr id="248" name="【橋りょう・トンネル】&#10;一人当たり有形固定資産（償却資産）額該当値テキスト">
          <a:extLst>
            <a:ext uri="{FF2B5EF4-FFF2-40B4-BE49-F238E27FC236}">
              <a16:creationId xmlns:a16="http://schemas.microsoft.com/office/drawing/2014/main" id="{0C84C28D-2198-4DEE-AEDD-363AA0CDBFD1}"/>
            </a:ext>
          </a:extLst>
        </xdr:cNvPr>
        <xdr:cNvSpPr txBox="1"/>
      </xdr:nvSpPr>
      <xdr:spPr>
        <a:xfrm>
          <a:off x="10515600" y="95236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75983</xdr:rowOff>
    </xdr:from>
    <xdr:to>
      <xdr:col>50</xdr:col>
      <xdr:colOff>165100</xdr:colOff>
      <xdr:row>57</xdr:row>
      <xdr:rowOff>6133</xdr:rowOff>
    </xdr:to>
    <xdr:sp macro="" textlink="">
      <xdr:nvSpPr>
        <xdr:cNvPr id="249" name="楕円 248">
          <a:extLst>
            <a:ext uri="{FF2B5EF4-FFF2-40B4-BE49-F238E27FC236}">
              <a16:creationId xmlns:a16="http://schemas.microsoft.com/office/drawing/2014/main" id="{198A85EC-E94B-42A9-894C-6543E55F57E1}"/>
            </a:ext>
          </a:extLst>
        </xdr:cNvPr>
        <xdr:cNvSpPr/>
      </xdr:nvSpPr>
      <xdr:spPr>
        <a:xfrm>
          <a:off x="9588500" y="967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58288</xdr:rowOff>
    </xdr:from>
    <xdr:to>
      <xdr:col>55</xdr:col>
      <xdr:colOff>0</xdr:colOff>
      <xdr:row>56</xdr:row>
      <xdr:rowOff>126783</xdr:rowOff>
    </xdr:to>
    <xdr:cxnSp macro="">
      <xdr:nvCxnSpPr>
        <xdr:cNvPr id="250" name="直線コネクタ 249">
          <a:extLst>
            <a:ext uri="{FF2B5EF4-FFF2-40B4-BE49-F238E27FC236}">
              <a16:creationId xmlns:a16="http://schemas.microsoft.com/office/drawing/2014/main" id="{8A8FC0C4-FE7E-4323-80B1-2338FE61268E}"/>
            </a:ext>
          </a:extLst>
        </xdr:cNvPr>
        <xdr:cNvCxnSpPr/>
      </xdr:nvCxnSpPr>
      <xdr:spPr>
        <a:xfrm flipV="1">
          <a:off x="9639300" y="9659488"/>
          <a:ext cx="838200" cy="6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99140</xdr:rowOff>
    </xdr:from>
    <xdr:to>
      <xdr:col>46</xdr:col>
      <xdr:colOff>38100</xdr:colOff>
      <xdr:row>57</xdr:row>
      <xdr:rowOff>29290</xdr:rowOff>
    </xdr:to>
    <xdr:sp macro="" textlink="">
      <xdr:nvSpPr>
        <xdr:cNvPr id="251" name="楕円 250">
          <a:extLst>
            <a:ext uri="{FF2B5EF4-FFF2-40B4-BE49-F238E27FC236}">
              <a16:creationId xmlns:a16="http://schemas.microsoft.com/office/drawing/2014/main" id="{DC69EA34-5D76-4F11-B2E9-B7F1D13A1760}"/>
            </a:ext>
          </a:extLst>
        </xdr:cNvPr>
        <xdr:cNvSpPr/>
      </xdr:nvSpPr>
      <xdr:spPr>
        <a:xfrm>
          <a:off x="8699500" y="97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126783</xdr:rowOff>
    </xdr:from>
    <xdr:to>
      <xdr:col>50</xdr:col>
      <xdr:colOff>114300</xdr:colOff>
      <xdr:row>56</xdr:row>
      <xdr:rowOff>149940</xdr:rowOff>
    </xdr:to>
    <xdr:cxnSp macro="">
      <xdr:nvCxnSpPr>
        <xdr:cNvPr id="252" name="直線コネクタ 251">
          <a:extLst>
            <a:ext uri="{FF2B5EF4-FFF2-40B4-BE49-F238E27FC236}">
              <a16:creationId xmlns:a16="http://schemas.microsoft.com/office/drawing/2014/main" id="{33BCFB91-E6BC-4964-AA36-6F02847E8C8C}"/>
            </a:ext>
          </a:extLst>
        </xdr:cNvPr>
        <xdr:cNvCxnSpPr/>
      </xdr:nvCxnSpPr>
      <xdr:spPr>
        <a:xfrm flipV="1">
          <a:off x="8750300" y="9727983"/>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125873</xdr:rowOff>
    </xdr:from>
    <xdr:to>
      <xdr:col>41</xdr:col>
      <xdr:colOff>101600</xdr:colOff>
      <xdr:row>57</xdr:row>
      <xdr:rowOff>56023</xdr:rowOff>
    </xdr:to>
    <xdr:sp macro="" textlink="">
      <xdr:nvSpPr>
        <xdr:cNvPr id="253" name="楕円 252">
          <a:extLst>
            <a:ext uri="{FF2B5EF4-FFF2-40B4-BE49-F238E27FC236}">
              <a16:creationId xmlns:a16="http://schemas.microsoft.com/office/drawing/2014/main" id="{592BD9F6-02A4-4D08-915D-C045FD99B5EC}"/>
            </a:ext>
          </a:extLst>
        </xdr:cNvPr>
        <xdr:cNvSpPr/>
      </xdr:nvSpPr>
      <xdr:spPr>
        <a:xfrm>
          <a:off x="7810500" y="972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149940</xdr:rowOff>
    </xdr:from>
    <xdr:to>
      <xdr:col>45</xdr:col>
      <xdr:colOff>177800</xdr:colOff>
      <xdr:row>57</xdr:row>
      <xdr:rowOff>5223</xdr:rowOff>
    </xdr:to>
    <xdr:cxnSp macro="">
      <xdr:nvCxnSpPr>
        <xdr:cNvPr id="254" name="直線コネクタ 253">
          <a:extLst>
            <a:ext uri="{FF2B5EF4-FFF2-40B4-BE49-F238E27FC236}">
              <a16:creationId xmlns:a16="http://schemas.microsoft.com/office/drawing/2014/main" id="{4FCF2601-7719-4F5C-AAA7-0F6E274DF966}"/>
            </a:ext>
          </a:extLst>
        </xdr:cNvPr>
        <xdr:cNvCxnSpPr/>
      </xdr:nvCxnSpPr>
      <xdr:spPr>
        <a:xfrm flipV="1">
          <a:off x="7861300" y="9751140"/>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164750</xdr:rowOff>
    </xdr:from>
    <xdr:to>
      <xdr:col>36</xdr:col>
      <xdr:colOff>165100</xdr:colOff>
      <xdr:row>57</xdr:row>
      <xdr:rowOff>94900</xdr:rowOff>
    </xdr:to>
    <xdr:sp macro="" textlink="">
      <xdr:nvSpPr>
        <xdr:cNvPr id="255" name="楕円 254">
          <a:extLst>
            <a:ext uri="{FF2B5EF4-FFF2-40B4-BE49-F238E27FC236}">
              <a16:creationId xmlns:a16="http://schemas.microsoft.com/office/drawing/2014/main" id="{2FDFAC77-E2B1-41AB-9AC6-5D497D4DDD35}"/>
            </a:ext>
          </a:extLst>
        </xdr:cNvPr>
        <xdr:cNvSpPr/>
      </xdr:nvSpPr>
      <xdr:spPr>
        <a:xfrm>
          <a:off x="6921500" y="97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5223</xdr:rowOff>
    </xdr:from>
    <xdr:to>
      <xdr:col>41</xdr:col>
      <xdr:colOff>50800</xdr:colOff>
      <xdr:row>57</xdr:row>
      <xdr:rowOff>44100</xdr:rowOff>
    </xdr:to>
    <xdr:cxnSp macro="">
      <xdr:nvCxnSpPr>
        <xdr:cNvPr id="256" name="直線コネクタ 255">
          <a:extLst>
            <a:ext uri="{FF2B5EF4-FFF2-40B4-BE49-F238E27FC236}">
              <a16:creationId xmlns:a16="http://schemas.microsoft.com/office/drawing/2014/main" id="{7AAD2B7A-634B-41AE-B285-BC6A759FBC2E}"/>
            </a:ext>
          </a:extLst>
        </xdr:cNvPr>
        <xdr:cNvCxnSpPr/>
      </xdr:nvCxnSpPr>
      <xdr:spPr>
        <a:xfrm flipV="1">
          <a:off x="6972300" y="9777873"/>
          <a:ext cx="889000" cy="3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20261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29728A99-DEC0-45D8-9A39-B545BD42AA82}"/>
            </a:ext>
          </a:extLst>
        </xdr:cNvPr>
        <xdr:cNvSpPr txBox="1"/>
      </xdr:nvSpPr>
      <xdr:spPr>
        <a:xfrm>
          <a:off x="9327095" y="106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45220</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A13E3FF5-71D5-48C5-AFE4-90DD87861031}"/>
            </a:ext>
          </a:extLst>
        </xdr:cNvPr>
        <xdr:cNvSpPr txBox="1"/>
      </xdr:nvSpPr>
      <xdr:spPr>
        <a:xfrm>
          <a:off x="8450795" y="1067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95173</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2D59485E-6BF9-4F38-9F39-16B2271478C2}"/>
            </a:ext>
          </a:extLst>
        </xdr:cNvPr>
        <xdr:cNvSpPr txBox="1"/>
      </xdr:nvSpPr>
      <xdr:spPr>
        <a:xfrm>
          <a:off x="7561795" y="1072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89331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862C4D60-E133-45B3-96D9-5C3FD38D10D5}"/>
            </a:ext>
          </a:extLst>
        </xdr:cNvPr>
        <xdr:cNvSpPr txBox="1"/>
      </xdr:nvSpPr>
      <xdr:spPr>
        <a:xfrm>
          <a:off x="6672795" y="1071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55</xdr:row>
      <xdr:rowOff>22660</xdr:rowOff>
    </xdr:from>
    <xdr:ext cx="690189" cy="259045"/>
    <xdr:sp macro="" textlink="">
      <xdr:nvSpPr>
        <xdr:cNvPr id="261" name="n_1mainValue【橋りょう・トンネル】&#10;一人当たり有形固定資産（償却資産）額">
          <a:extLst>
            <a:ext uri="{FF2B5EF4-FFF2-40B4-BE49-F238E27FC236}">
              <a16:creationId xmlns:a16="http://schemas.microsoft.com/office/drawing/2014/main" id="{F3808804-9B25-4AA0-A864-F6BBDC8CD63A}"/>
            </a:ext>
          </a:extLst>
        </xdr:cNvPr>
        <xdr:cNvSpPr txBox="1"/>
      </xdr:nvSpPr>
      <xdr:spPr>
        <a:xfrm>
          <a:off x="9281505" y="94524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45817</xdr:rowOff>
    </xdr:from>
    <xdr:ext cx="690189" cy="259045"/>
    <xdr:sp macro="" textlink="">
      <xdr:nvSpPr>
        <xdr:cNvPr id="262" name="n_2mainValue【橋りょう・トンネル】&#10;一人当たり有形固定資産（償却資産）額">
          <a:extLst>
            <a:ext uri="{FF2B5EF4-FFF2-40B4-BE49-F238E27FC236}">
              <a16:creationId xmlns:a16="http://schemas.microsoft.com/office/drawing/2014/main" id="{1119DC8F-3995-4309-A325-2752E4E237CE}"/>
            </a:ext>
          </a:extLst>
        </xdr:cNvPr>
        <xdr:cNvSpPr txBox="1"/>
      </xdr:nvSpPr>
      <xdr:spPr>
        <a:xfrm>
          <a:off x="8405205" y="94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72550</xdr:rowOff>
    </xdr:from>
    <xdr:ext cx="690189" cy="259045"/>
    <xdr:sp macro="" textlink="">
      <xdr:nvSpPr>
        <xdr:cNvPr id="263" name="n_3mainValue【橋りょう・トンネル】&#10;一人当たり有形固定資産（償却資産）額">
          <a:extLst>
            <a:ext uri="{FF2B5EF4-FFF2-40B4-BE49-F238E27FC236}">
              <a16:creationId xmlns:a16="http://schemas.microsoft.com/office/drawing/2014/main" id="{9E468EE4-4C5F-4A72-9CCB-0657BAA2E236}"/>
            </a:ext>
          </a:extLst>
        </xdr:cNvPr>
        <xdr:cNvSpPr txBox="1"/>
      </xdr:nvSpPr>
      <xdr:spPr>
        <a:xfrm>
          <a:off x="7516205" y="95023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111427</xdr:rowOff>
    </xdr:from>
    <xdr:ext cx="690189" cy="259045"/>
    <xdr:sp macro="" textlink="">
      <xdr:nvSpPr>
        <xdr:cNvPr id="264" name="n_4mainValue【橋りょう・トンネル】&#10;一人当たり有形固定資産（償却資産）額">
          <a:extLst>
            <a:ext uri="{FF2B5EF4-FFF2-40B4-BE49-F238E27FC236}">
              <a16:creationId xmlns:a16="http://schemas.microsoft.com/office/drawing/2014/main" id="{C38205F1-3ED6-469A-843C-6468B1C2EE4A}"/>
            </a:ext>
          </a:extLst>
        </xdr:cNvPr>
        <xdr:cNvSpPr txBox="1"/>
      </xdr:nvSpPr>
      <xdr:spPr>
        <a:xfrm>
          <a:off x="6627205" y="9541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5216C889-CDCC-46F3-A441-1A13132CE1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98C1368-609B-479F-AA1A-EE66B9D5AE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0C814DC-F58B-4748-AE5F-91FC7F2C75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4D8485A-8A71-4EC7-9164-01ED21C975A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FA3E382A-D17D-4972-B07B-A6CEB32D26E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8E13293-C48B-4DC2-822F-488C22879A9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F5650E52-1DCD-4C35-83D6-FD63B8E4940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31582422-6D37-4D02-BAD7-8442EF303F8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5C07B0B4-6CDB-4A40-850C-4666A943497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ADE5CB39-B8E3-44A3-AD41-832FD59E53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5A2A7726-9BEB-4983-B9F2-72C1B8770C8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475A745E-4B4F-43A2-9697-3ED6435C445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9832D6DA-EFAD-4FAD-A5F5-DA7370084FD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40E1263-AC2B-47E5-9496-FCD15A0AE87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24D0FFB-34B5-4DB3-AE25-322F7B8F27E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222381E8-EC36-4CC9-915F-696697CA6E4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3373702F-7D12-4FDB-8609-51FD6997AD2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392797C4-1EAE-42FC-B36C-9F0826795AF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E238C64-9740-4F41-A531-0ABA87C80B4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722DBC9A-DD03-4CE0-943F-81937524A83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BCE09365-3FEF-467B-AAF1-9AD7850D369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20F3FBF3-3A37-4299-8CBF-C8FD2AE91FC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03B4BE5-DE36-4440-9845-018C708BB9C7}"/>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60B8609F-8B35-49AB-8B68-AD1C61916AC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26670</xdr:rowOff>
    </xdr:from>
    <xdr:to>
      <xdr:col>24</xdr:col>
      <xdr:colOff>62865</xdr:colOff>
      <xdr:row>86</xdr:row>
      <xdr:rowOff>100964</xdr:rowOff>
    </xdr:to>
    <xdr:cxnSp macro="">
      <xdr:nvCxnSpPr>
        <xdr:cNvPr id="289" name="直線コネクタ 288">
          <a:extLst>
            <a:ext uri="{FF2B5EF4-FFF2-40B4-BE49-F238E27FC236}">
              <a16:creationId xmlns:a16="http://schemas.microsoft.com/office/drawing/2014/main" id="{D4388CA7-DF3F-450D-BA1E-D1CEBCE97363}"/>
            </a:ext>
          </a:extLst>
        </xdr:cNvPr>
        <xdr:cNvCxnSpPr/>
      </xdr:nvCxnSpPr>
      <xdr:spPr>
        <a:xfrm flipV="1">
          <a:off x="4634865" y="13228320"/>
          <a:ext cx="0" cy="1617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E91BA949-A99D-416D-8158-40DDB67C12BC}"/>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91" name="直線コネクタ 290">
          <a:extLst>
            <a:ext uri="{FF2B5EF4-FFF2-40B4-BE49-F238E27FC236}">
              <a16:creationId xmlns:a16="http://schemas.microsoft.com/office/drawing/2014/main" id="{3C8208F1-66E3-4E06-9B94-1D2BD94955F1}"/>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144797</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3E7EBBB1-DC5A-4A20-B091-97B845141AFF}"/>
            </a:ext>
          </a:extLst>
        </xdr:cNvPr>
        <xdr:cNvSpPr txBox="1"/>
      </xdr:nvSpPr>
      <xdr:spPr>
        <a:xfrm>
          <a:off x="4673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26670</xdr:rowOff>
    </xdr:from>
    <xdr:to>
      <xdr:col>24</xdr:col>
      <xdr:colOff>152400</xdr:colOff>
      <xdr:row>77</xdr:row>
      <xdr:rowOff>26670</xdr:rowOff>
    </xdr:to>
    <xdr:cxnSp macro="">
      <xdr:nvCxnSpPr>
        <xdr:cNvPr id="293" name="直線コネクタ 292">
          <a:extLst>
            <a:ext uri="{FF2B5EF4-FFF2-40B4-BE49-F238E27FC236}">
              <a16:creationId xmlns:a16="http://schemas.microsoft.com/office/drawing/2014/main" id="{99E373EE-6934-4A03-91DC-4368CCAD2C35}"/>
            </a:ext>
          </a:extLst>
        </xdr:cNvPr>
        <xdr:cNvCxnSpPr/>
      </xdr:nvCxnSpPr>
      <xdr:spPr>
        <a:xfrm>
          <a:off x="4546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57166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EB9CAB87-CB55-4D59-B104-A65E2EA6A6A6}"/>
            </a:ext>
          </a:extLst>
        </xdr:cNvPr>
        <xdr:cNvSpPr txBox="1"/>
      </xdr:nvSpPr>
      <xdr:spPr>
        <a:xfrm>
          <a:off x="4673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78739</xdr:rowOff>
    </xdr:from>
    <xdr:to>
      <xdr:col>24</xdr:col>
      <xdr:colOff>114300</xdr:colOff>
      <xdr:row>83</xdr:row>
      <xdr:rowOff>8889</xdr:rowOff>
    </xdr:to>
    <xdr:sp macro="" textlink="">
      <xdr:nvSpPr>
        <xdr:cNvPr id="295" name="フローチャート: 判断 294">
          <a:extLst>
            <a:ext uri="{FF2B5EF4-FFF2-40B4-BE49-F238E27FC236}">
              <a16:creationId xmlns:a16="http://schemas.microsoft.com/office/drawing/2014/main" id="{5EEB2292-3F7F-49F2-84F4-309D8759F507}"/>
            </a:ext>
          </a:extLst>
        </xdr:cNvPr>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23495</xdr:rowOff>
    </xdr:from>
    <xdr:to>
      <xdr:col>20</xdr:col>
      <xdr:colOff>38100</xdr:colOff>
      <xdr:row>82</xdr:row>
      <xdr:rowOff>125095</xdr:rowOff>
    </xdr:to>
    <xdr:sp macro="" textlink="">
      <xdr:nvSpPr>
        <xdr:cNvPr id="296" name="フローチャート: 判断 295">
          <a:extLst>
            <a:ext uri="{FF2B5EF4-FFF2-40B4-BE49-F238E27FC236}">
              <a16:creationId xmlns:a16="http://schemas.microsoft.com/office/drawing/2014/main" id="{4018F8BE-A66A-4513-89AB-DB7B14D02A74}"/>
            </a:ext>
          </a:extLst>
        </xdr:cNvPr>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65405</xdr:rowOff>
    </xdr:from>
    <xdr:to>
      <xdr:col>15</xdr:col>
      <xdr:colOff>101600</xdr:colOff>
      <xdr:row>82</xdr:row>
      <xdr:rowOff>167005</xdr:rowOff>
    </xdr:to>
    <xdr:sp macro="" textlink="">
      <xdr:nvSpPr>
        <xdr:cNvPr id="297" name="フローチャート: 判断 296">
          <a:extLst>
            <a:ext uri="{FF2B5EF4-FFF2-40B4-BE49-F238E27FC236}">
              <a16:creationId xmlns:a16="http://schemas.microsoft.com/office/drawing/2014/main" id="{4019B693-1647-424E-B5F3-D3BBB653990E}"/>
            </a:ext>
          </a:extLst>
        </xdr:cNvPr>
        <xdr:cNvSpPr/>
      </xdr:nvSpPr>
      <xdr:spPr>
        <a:xfrm>
          <a:off x="2857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76836</xdr:rowOff>
    </xdr:from>
    <xdr:to>
      <xdr:col>10</xdr:col>
      <xdr:colOff>165100</xdr:colOff>
      <xdr:row>83</xdr:row>
      <xdr:rowOff>6986</xdr:rowOff>
    </xdr:to>
    <xdr:sp macro="" textlink="">
      <xdr:nvSpPr>
        <xdr:cNvPr id="298" name="フローチャート: 判断 297">
          <a:extLst>
            <a:ext uri="{FF2B5EF4-FFF2-40B4-BE49-F238E27FC236}">
              <a16:creationId xmlns:a16="http://schemas.microsoft.com/office/drawing/2014/main" id="{6CFBB03B-749F-457E-9284-1CDB0B43EF77}"/>
            </a:ext>
          </a:extLst>
        </xdr:cNvPr>
        <xdr:cNvSpPr/>
      </xdr:nvSpPr>
      <xdr:spPr>
        <a:xfrm>
          <a:off x="1968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57786</xdr:rowOff>
    </xdr:from>
    <xdr:to>
      <xdr:col>6</xdr:col>
      <xdr:colOff>38100</xdr:colOff>
      <xdr:row>82</xdr:row>
      <xdr:rowOff>159386</xdr:rowOff>
    </xdr:to>
    <xdr:sp macro="" textlink="">
      <xdr:nvSpPr>
        <xdr:cNvPr id="299" name="フローチャート: 判断 298">
          <a:extLst>
            <a:ext uri="{FF2B5EF4-FFF2-40B4-BE49-F238E27FC236}">
              <a16:creationId xmlns:a16="http://schemas.microsoft.com/office/drawing/2014/main" id="{5FDF83CB-7E0B-4BE4-ABEB-717C3115AC73}"/>
            </a:ext>
          </a:extLst>
        </xdr:cNvPr>
        <xdr:cNvSpPr/>
      </xdr:nvSpPr>
      <xdr:spPr>
        <a:xfrm>
          <a:off x="1079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1BD49FA-C1C7-45D8-B5D8-C68259F2257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F13D330-8F39-466B-BD28-0CF6A22FEFD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9D3F3E61-EAEB-482E-81DA-4B879DAAB81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AA2E870-D9F2-4159-8344-DE9FA86F415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626D3DC-5367-4DE6-816F-6B8654758BC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305" name="楕円 304">
          <a:extLst>
            <a:ext uri="{FF2B5EF4-FFF2-40B4-BE49-F238E27FC236}">
              <a16:creationId xmlns:a16="http://schemas.microsoft.com/office/drawing/2014/main" id="{E9D01F4B-B3CC-4E9A-B781-67A9670A2AFD}"/>
            </a:ext>
          </a:extLst>
        </xdr:cNvPr>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27322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A61377-828F-481C-A8DD-C63A78500ECA}"/>
            </a:ext>
          </a:extLst>
        </xdr:cNvPr>
        <xdr:cNvSpPr txBox="1"/>
      </xdr:nvSpPr>
      <xdr:spPr>
        <a:xfrm>
          <a:off x="4673600" y="1391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133986</xdr:rowOff>
    </xdr:from>
    <xdr:to>
      <xdr:col>20</xdr:col>
      <xdr:colOff>38100</xdr:colOff>
      <xdr:row>82</xdr:row>
      <xdr:rowOff>64136</xdr:rowOff>
    </xdr:to>
    <xdr:sp macro="" textlink="">
      <xdr:nvSpPr>
        <xdr:cNvPr id="307" name="楕円 306">
          <a:extLst>
            <a:ext uri="{FF2B5EF4-FFF2-40B4-BE49-F238E27FC236}">
              <a16:creationId xmlns:a16="http://schemas.microsoft.com/office/drawing/2014/main" id="{FB3BD794-F762-406C-AB1B-F0DEDFDA33BA}"/>
            </a:ext>
          </a:extLst>
        </xdr:cNvPr>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13336</xdr:rowOff>
    </xdr:from>
    <xdr:to>
      <xdr:col>24</xdr:col>
      <xdr:colOff>63500</xdr:colOff>
      <xdr:row>82</xdr:row>
      <xdr:rowOff>55245</xdr:rowOff>
    </xdr:to>
    <xdr:cxnSp macro="">
      <xdr:nvCxnSpPr>
        <xdr:cNvPr id="308" name="直線コネクタ 307">
          <a:extLst>
            <a:ext uri="{FF2B5EF4-FFF2-40B4-BE49-F238E27FC236}">
              <a16:creationId xmlns:a16="http://schemas.microsoft.com/office/drawing/2014/main" id="{CF422415-5945-4D9F-BBFE-6DF776297845}"/>
            </a:ext>
          </a:extLst>
        </xdr:cNvPr>
        <xdr:cNvCxnSpPr/>
      </xdr:nvCxnSpPr>
      <xdr:spPr>
        <a:xfrm>
          <a:off x="3797300" y="14072236"/>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46355</xdr:rowOff>
    </xdr:from>
    <xdr:to>
      <xdr:col>15</xdr:col>
      <xdr:colOff>101600</xdr:colOff>
      <xdr:row>81</xdr:row>
      <xdr:rowOff>147955</xdr:rowOff>
    </xdr:to>
    <xdr:sp macro="" textlink="">
      <xdr:nvSpPr>
        <xdr:cNvPr id="309" name="楕円 308">
          <a:extLst>
            <a:ext uri="{FF2B5EF4-FFF2-40B4-BE49-F238E27FC236}">
              <a16:creationId xmlns:a16="http://schemas.microsoft.com/office/drawing/2014/main" id="{9ABD9A10-D1F6-4D15-8A45-911C4FF0359F}"/>
            </a:ext>
          </a:extLst>
        </xdr:cNvPr>
        <xdr:cNvSpPr/>
      </xdr:nvSpPr>
      <xdr:spPr>
        <a:xfrm>
          <a:off x="2857500" y="1393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97155</xdr:rowOff>
    </xdr:from>
    <xdr:to>
      <xdr:col>19</xdr:col>
      <xdr:colOff>177800</xdr:colOff>
      <xdr:row>82</xdr:row>
      <xdr:rowOff>13336</xdr:rowOff>
    </xdr:to>
    <xdr:cxnSp macro="">
      <xdr:nvCxnSpPr>
        <xdr:cNvPr id="310" name="直線コネクタ 309">
          <a:extLst>
            <a:ext uri="{FF2B5EF4-FFF2-40B4-BE49-F238E27FC236}">
              <a16:creationId xmlns:a16="http://schemas.microsoft.com/office/drawing/2014/main" id="{A897E4FA-FEC6-43A3-86E9-5B6C67DF7684}"/>
            </a:ext>
          </a:extLst>
        </xdr:cNvPr>
        <xdr:cNvCxnSpPr/>
      </xdr:nvCxnSpPr>
      <xdr:spPr>
        <a:xfrm>
          <a:off x="2908300" y="13984605"/>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8255</xdr:rowOff>
    </xdr:from>
    <xdr:to>
      <xdr:col>10</xdr:col>
      <xdr:colOff>165100</xdr:colOff>
      <xdr:row>81</xdr:row>
      <xdr:rowOff>109855</xdr:rowOff>
    </xdr:to>
    <xdr:sp macro="" textlink="">
      <xdr:nvSpPr>
        <xdr:cNvPr id="311" name="楕円 310">
          <a:extLst>
            <a:ext uri="{FF2B5EF4-FFF2-40B4-BE49-F238E27FC236}">
              <a16:creationId xmlns:a16="http://schemas.microsoft.com/office/drawing/2014/main" id="{69333C72-781F-4F47-AFE0-2881B4BB5800}"/>
            </a:ext>
          </a:extLst>
        </xdr:cNvPr>
        <xdr:cNvSpPr/>
      </xdr:nvSpPr>
      <xdr:spPr>
        <a:xfrm>
          <a:off x="1968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59055</xdr:rowOff>
    </xdr:from>
    <xdr:to>
      <xdr:col>15</xdr:col>
      <xdr:colOff>50800</xdr:colOff>
      <xdr:row>81</xdr:row>
      <xdr:rowOff>97155</xdr:rowOff>
    </xdr:to>
    <xdr:cxnSp macro="">
      <xdr:nvCxnSpPr>
        <xdr:cNvPr id="312" name="直線コネクタ 311">
          <a:extLst>
            <a:ext uri="{FF2B5EF4-FFF2-40B4-BE49-F238E27FC236}">
              <a16:creationId xmlns:a16="http://schemas.microsoft.com/office/drawing/2014/main" id="{5C86AA42-33B9-4702-A2BF-7D2E79581721}"/>
            </a:ext>
          </a:extLst>
        </xdr:cNvPr>
        <xdr:cNvCxnSpPr/>
      </xdr:nvCxnSpPr>
      <xdr:spPr>
        <a:xfrm>
          <a:off x="2019300" y="139465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130175</xdr:rowOff>
    </xdr:from>
    <xdr:to>
      <xdr:col>6</xdr:col>
      <xdr:colOff>38100</xdr:colOff>
      <xdr:row>81</xdr:row>
      <xdr:rowOff>60325</xdr:rowOff>
    </xdr:to>
    <xdr:sp macro="" textlink="">
      <xdr:nvSpPr>
        <xdr:cNvPr id="313" name="楕円 312">
          <a:extLst>
            <a:ext uri="{FF2B5EF4-FFF2-40B4-BE49-F238E27FC236}">
              <a16:creationId xmlns:a16="http://schemas.microsoft.com/office/drawing/2014/main" id="{229558A2-31FA-4E3C-80DD-AB82B04B4741}"/>
            </a:ext>
          </a:extLst>
        </xdr:cNvPr>
        <xdr:cNvSpPr/>
      </xdr:nvSpPr>
      <xdr:spPr>
        <a:xfrm>
          <a:off x="1079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xdr:rowOff>
    </xdr:from>
    <xdr:to>
      <xdr:col>10</xdr:col>
      <xdr:colOff>114300</xdr:colOff>
      <xdr:row>81</xdr:row>
      <xdr:rowOff>59055</xdr:rowOff>
    </xdr:to>
    <xdr:cxnSp macro="">
      <xdr:nvCxnSpPr>
        <xdr:cNvPr id="314" name="直線コネクタ 313">
          <a:extLst>
            <a:ext uri="{FF2B5EF4-FFF2-40B4-BE49-F238E27FC236}">
              <a16:creationId xmlns:a16="http://schemas.microsoft.com/office/drawing/2014/main" id="{DC380982-4E07-4661-A424-33E52748EE80}"/>
            </a:ext>
          </a:extLst>
        </xdr:cNvPr>
        <xdr:cNvCxnSpPr/>
      </xdr:nvCxnSpPr>
      <xdr:spPr>
        <a:xfrm>
          <a:off x="1130300" y="138969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116222</xdr:rowOff>
    </xdr:from>
    <xdr:ext cx="405111" cy="259045"/>
    <xdr:sp macro="" textlink="">
      <xdr:nvSpPr>
        <xdr:cNvPr id="315" name="n_1aveValue【公営住宅】&#10;有形固定資産減価償却率">
          <a:extLst>
            <a:ext uri="{FF2B5EF4-FFF2-40B4-BE49-F238E27FC236}">
              <a16:creationId xmlns:a16="http://schemas.microsoft.com/office/drawing/2014/main" id="{9642944C-16B1-47B8-8A91-517FAC034A06}"/>
            </a:ext>
          </a:extLst>
        </xdr:cNvPr>
        <xdr:cNvSpPr txBox="1"/>
      </xdr:nvSpPr>
      <xdr:spPr>
        <a:xfrm>
          <a:off x="3582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158132</xdr:rowOff>
    </xdr:from>
    <xdr:ext cx="405111" cy="259045"/>
    <xdr:sp macro="" textlink="">
      <xdr:nvSpPr>
        <xdr:cNvPr id="316" name="n_2aveValue【公営住宅】&#10;有形固定資産減価償却率">
          <a:extLst>
            <a:ext uri="{FF2B5EF4-FFF2-40B4-BE49-F238E27FC236}">
              <a16:creationId xmlns:a16="http://schemas.microsoft.com/office/drawing/2014/main" id="{1603D171-EBB1-4142-B6F0-A914FD3D7F7E}"/>
            </a:ext>
          </a:extLst>
        </xdr:cNvPr>
        <xdr:cNvSpPr txBox="1"/>
      </xdr:nvSpPr>
      <xdr:spPr>
        <a:xfrm>
          <a:off x="2705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169563</xdr:rowOff>
    </xdr:from>
    <xdr:ext cx="405111" cy="259045"/>
    <xdr:sp macro="" textlink="">
      <xdr:nvSpPr>
        <xdr:cNvPr id="317" name="n_3aveValue【公営住宅】&#10;有形固定資産減価償却率">
          <a:extLst>
            <a:ext uri="{FF2B5EF4-FFF2-40B4-BE49-F238E27FC236}">
              <a16:creationId xmlns:a16="http://schemas.microsoft.com/office/drawing/2014/main" id="{BA8DE2A3-AC74-4100-BC81-AF48DCD02FE9}"/>
            </a:ext>
          </a:extLst>
        </xdr:cNvPr>
        <xdr:cNvSpPr txBox="1"/>
      </xdr:nvSpPr>
      <xdr:spPr>
        <a:xfrm>
          <a:off x="1816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150513</xdr:rowOff>
    </xdr:from>
    <xdr:ext cx="405111" cy="259045"/>
    <xdr:sp macro="" textlink="">
      <xdr:nvSpPr>
        <xdr:cNvPr id="318" name="n_4aveValue【公営住宅】&#10;有形固定資産減価償却率">
          <a:extLst>
            <a:ext uri="{FF2B5EF4-FFF2-40B4-BE49-F238E27FC236}">
              <a16:creationId xmlns:a16="http://schemas.microsoft.com/office/drawing/2014/main" id="{509018E9-581D-4F8D-B62A-1A50E96B34E0}"/>
            </a:ext>
          </a:extLst>
        </xdr:cNvPr>
        <xdr:cNvSpPr txBox="1"/>
      </xdr:nvSpPr>
      <xdr:spPr>
        <a:xfrm>
          <a:off x="927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80663</xdr:rowOff>
    </xdr:from>
    <xdr:ext cx="405111" cy="259045"/>
    <xdr:sp macro="" textlink="">
      <xdr:nvSpPr>
        <xdr:cNvPr id="319" name="n_1mainValue【公営住宅】&#10;有形固定資産減価償却率">
          <a:extLst>
            <a:ext uri="{FF2B5EF4-FFF2-40B4-BE49-F238E27FC236}">
              <a16:creationId xmlns:a16="http://schemas.microsoft.com/office/drawing/2014/main" id="{97F45D0F-50CA-496F-858A-85390FBC0B6B}"/>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320" name="n_2mainValue【公営住宅】&#10;有形固定資産減価償却率">
          <a:extLst>
            <a:ext uri="{FF2B5EF4-FFF2-40B4-BE49-F238E27FC236}">
              <a16:creationId xmlns:a16="http://schemas.microsoft.com/office/drawing/2014/main" id="{57D464EC-C4F5-4FA6-AF2F-4DA403FF1E13}"/>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126382</xdr:rowOff>
    </xdr:from>
    <xdr:ext cx="405111" cy="259045"/>
    <xdr:sp macro="" textlink="">
      <xdr:nvSpPr>
        <xdr:cNvPr id="321" name="n_3mainValue【公営住宅】&#10;有形固定資産減価償却率">
          <a:extLst>
            <a:ext uri="{FF2B5EF4-FFF2-40B4-BE49-F238E27FC236}">
              <a16:creationId xmlns:a16="http://schemas.microsoft.com/office/drawing/2014/main" id="{3CF5AB7D-D6E5-4990-AFF3-C39DEE167BCF}"/>
            </a:ext>
          </a:extLst>
        </xdr:cNvPr>
        <xdr:cNvSpPr txBox="1"/>
      </xdr:nvSpPr>
      <xdr:spPr>
        <a:xfrm>
          <a:off x="18167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76852</xdr:rowOff>
    </xdr:from>
    <xdr:ext cx="405111" cy="259045"/>
    <xdr:sp macro="" textlink="">
      <xdr:nvSpPr>
        <xdr:cNvPr id="322" name="n_4mainValue【公営住宅】&#10;有形固定資産減価償却率">
          <a:extLst>
            <a:ext uri="{FF2B5EF4-FFF2-40B4-BE49-F238E27FC236}">
              <a16:creationId xmlns:a16="http://schemas.microsoft.com/office/drawing/2014/main" id="{BB0D159D-3876-4E01-90C6-8E4CFD25C67F}"/>
            </a:ext>
          </a:extLst>
        </xdr:cNvPr>
        <xdr:cNvSpPr txBox="1"/>
      </xdr:nvSpPr>
      <xdr:spPr>
        <a:xfrm>
          <a:off x="927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3F1EEADE-8264-4159-B89B-95A35B525A3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F344F4E4-04CA-4331-A2C3-0400957BA11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8D711C4-20B3-4B76-8FEF-7B78095C50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E39DD121-CBDF-4BC7-B879-D93C354AB01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AA74E40-EE1A-4781-AB25-C2201315B81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EA27297A-822A-4E9E-93E8-AD9466ED87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518167AE-6C2F-49C6-B7F6-E9648010ABB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339C1956-BB08-401B-9C16-6693AEECCE7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726E317-29EC-4107-BCC9-B4E2383C004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72EC6A81-E48A-4632-917A-9F25A65F515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EB6FC871-0827-4EB7-A3AC-694C9CEF50C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D0C6CB96-C621-4683-B047-3C8BDE7C6E6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ACA4D4C1-B635-470A-B11C-2A1D88C30C69}"/>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88DC36B3-74C3-479E-8981-0739CC9051E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EA9CE6F9-E434-4711-BACA-3A03C86EB50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C1E34D8B-2DE0-4A96-9DC4-BB69F8D253D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1EBE56CB-836A-45D6-8F96-42DEEA7A435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B9D2015E-FF56-4616-A06F-2BC3651B7BBE}"/>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D5736B8-9E5C-4059-AAF1-CD3D9B95B56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E737FBC7-EA50-49B0-9C0F-8452EC40788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76B688C-3D6F-4605-8927-00831A6ADBF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5F708209-C428-4925-884E-BCDC968628C6}"/>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5BC8E888-0832-459B-84E8-EF1655F97C4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145287</xdr:rowOff>
    </xdr:from>
    <xdr:to>
      <xdr:col>54</xdr:col>
      <xdr:colOff>189865</xdr:colOff>
      <xdr:row>86</xdr:row>
      <xdr:rowOff>108713</xdr:rowOff>
    </xdr:to>
    <xdr:cxnSp macro="">
      <xdr:nvCxnSpPr>
        <xdr:cNvPr id="346" name="直線コネクタ 345">
          <a:extLst>
            <a:ext uri="{FF2B5EF4-FFF2-40B4-BE49-F238E27FC236}">
              <a16:creationId xmlns:a16="http://schemas.microsoft.com/office/drawing/2014/main" id="{B1861A8A-6B89-44C0-8FA1-E319DFF22903}"/>
            </a:ext>
          </a:extLst>
        </xdr:cNvPr>
        <xdr:cNvCxnSpPr/>
      </xdr:nvCxnSpPr>
      <xdr:spPr>
        <a:xfrm flipV="1">
          <a:off x="10476865" y="13518387"/>
          <a:ext cx="0" cy="1335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112540</xdr:rowOff>
    </xdr:from>
    <xdr:ext cx="469744" cy="259045"/>
    <xdr:sp macro="" textlink="">
      <xdr:nvSpPr>
        <xdr:cNvPr id="347" name="【公営住宅】&#10;一人当たり面積最小値テキスト">
          <a:extLst>
            <a:ext uri="{FF2B5EF4-FFF2-40B4-BE49-F238E27FC236}">
              <a16:creationId xmlns:a16="http://schemas.microsoft.com/office/drawing/2014/main" id="{162FE67B-C4E3-44FC-A323-EDB9D38D6C42}"/>
            </a:ext>
          </a:extLst>
        </xdr:cNvPr>
        <xdr:cNvSpPr txBox="1"/>
      </xdr:nvSpPr>
      <xdr:spPr>
        <a:xfrm>
          <a:off x="10515600" y="1485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108713</xdr:rowOff>
    </xdr:from>
    <xdr:to>
      <xdr:col>55</xdr:col>
      <xdr:colOff>88900</xdr:colOff>
      <xdr:row>86</xdr:row>
      <xdr:rowOff>108713</xdr:rowOff>
    </xdr:to>
    <xdr:cxnSp macro="">
      <xdr:nvCxnSpPr>
        <xdr:cNvPr id="348" name="直線コネクタ 347">
          <a:extLst>
            <a:ext uri="{FF2B5EF4-FFF2-40B4-BE49-F238E27FC236}">
              <a16:creationId xmlns:a16="http://schemas.microsoft.com/office/drawing/2014/main" id="{B8F7A81A-5678-4810-B1E9-6F505FBF06B5}"/>
            </a:ext>
          </a:extLst>
        </xdr:cNvPr>
        <xdr:cNvCxnSpPr/>
      </xdr:nvCxnSpPr>
      <xdr:spPr>
        <a:xfrm>
          <a:off x="10388600" y="14853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91964</xdr:rowOff>
    </xdr:from>
    <xdr:ext cx="534377" cy="259045"/>
    <xdr:sp macro="" textlink="">
      <xdr:nvSpPr>
        <xdr:cNvPr id="349" name="【公営住宅】&#10;一人当たり面積最大値テキスト">
          <a:extLst>
            <a:ext uri="{FF2B5EF4-FFF2-40B4-BE49-F238E27FC236}">
              <a16:creationId xmlns:a16="http://schemas.microsoft.com/office/drawing/2014/main" id="{A7F3707A-4D03-48E6-8313-952DC444DD99}"/>
            </a:ext>
          </a:extLst>
        </xdr:cNvPr>
        <xdr:cNvSpPr txBox="1"/>
      </xdr:nvSpPr>
      <xdr:spPr>
        <a:xfrm>
          <a:off x="10515600" y="132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145287</xdr:rowOff>
    </xdr:from>
    <xdr:to>
      <xdr:col>55</xdr:col>
      <xdr:colOff>88900</xdr:colOff>
      <xdr:row>78</xdr:row>
      <xdr:rowOff>145287</xdr:rowOff>
    </xdr:to>
    <xdr:cxnSp macro="">
      <xdr:nvCxnSpPr>
        <xdr:cNvPr id="350" name="直線コネクタ 349">
          <a:extLst>
            <a:ext uri="{FF2B5EF4-FFF2-40B4-BE49-F238E27FC236}">
              <a16:creationId xmlns:a16="http://schemas.microsoft.com/office/drawing/2014/main" id="{2F52684C-551C-4C95-B2E1-5255CB9F7AD3}"/>
            </a:ext>
          </a:extLst>
        </xdr:cNvPr>
        <xdr:cNvCxnSpPr/>
      </xdr:nvCxnSpPr>
      <xdr:spPr>
        <a:xfrm>
          <a:off x="10388600" y="1351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14115</xdr:rowOff>
    </xdr:from>
    <xdr:ext cx="469744" cy="259045"/>
    <xdr:sp macro="" textlink="">
      <xdr:nvSpPr>
        <xdr:cNvPr id="351" name="【公営住宅】&#10;一人当たり面積平均値テキスト">
          <a:extLst>
            <a:ext uri="{FF2B5EF4-FFF2-40B4-BE49-F238E27FC236}">
              <a16:creationId xmlns:a16="http://schemas.microsoft.com/office/drawing/2014/main" id="{2F891021-F059-4BC5-AE90-42DC5A7901C4}"/>
            </a:ext>
          </a:extLst>
        </xdr:cNvPr>
        <xdr:cNvSpPr txBox="1"/>
      </xdr:nvSpPr>
      <xdr:spPr>
        <a:xfrm>
          <a:off x="10515600" y="1441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162688</xdr:rowOff>
    </xdr:from>
    <xdr:to>
      <xdr:col>55</xdr:col>
      <xdr:colOff>50800</xdr:colOff>
      <xdr:row>85</xdr:row>
      <xdr:rowOff>92838</xdr:rowOff>
    </xdr:to>
    <xdr:sp macro="" textlink="">
      <xdr:nvSpPr>
        <xdr:cNvPr id="352" name="フローチャート: 判断 351">
          <a:extLst>
            <a:ext uri="{FF2B5EF4-FFF2-40B4-BE49-F238E27FC236}">
              <a16:creationId xmlns:a16="http://schemas.microsoft.com/office/drawing/2014/main" id="{4BFA9D44-E8CE-494E-82F5-76C150BBD55A}"/>
            </a:ext>
          </a:extLst>
        </xdr:cNvPr>
        <xdr:cNvSpPr/>
      </xdr:nvSpPr>
      <xdr:spPr>
        <a:xfrm>
          <a:off x="10426700" y="145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156718</xdr:rowOff>
    </xdr:from>
    <xdr:to>
      <xdr:col>50</xdr:col>
      <xdr:colOff>165100</xdr:colOff>
      <xdr:row>85</xdr:row>
      <xdr:rowOff>86868</xdr:rowOff>
    </xdr:to>
    <xdr:sp macro="" textlink="">
      <xdr:nvSpPr>
        <xdr:cNvPr id="353" name="フローチャート: 判断 352">
          <a:extLst>
            <a:ext uri="{FF2B5EF4-FFF2-40B4-BE49-F238E27FC236}">
              <a16:creationId xmlns:a16="http://schemas.microsoft.com/office/drawing/2014/main" id="{27F15AB0-2921-4568-9E76-015A5504B320}"/>
            </a:ext>
          </a:extLst>
        </xdr:cNvPr>
        <xdr:cNvSpPr/>
      </xdr:nvSpPr>
      <xdr:spPr>
        <a:xfrm>
          <a:off x="9588500" y="1455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6986</xdr:rowOff>
    </xdr:from>
    <xdr:to>
      <xdr:col>46</xdr:col>
      <xdr:colOff>38100</xdr:colOff>
      <xdr:row>85</xdr:row>
      <xdr:rowOff>108586</xdr:rowOff>
    </xdr:to>
    <xdr:sp macro="" textlink="">
      <xdr:nvSpPr>
        <xdr:cNvPr id="354" name="フローチャート: 判断 353">
          <a:extLst>
            <a:ext uri="{FF2B5EF4-FFF2-40B4-BE49-F238E27FC236}">
              <a16:creationId xmlns:a16="http://schemas.microsoft.com/office/drawing/2014/main" id="{EC459667-61E4-40C3-9F29-FF8AB4E6BF01}"/>
            </a:ext>
          </a:extLst>
        </xdr:cNvPr>
        <xdr:cNvSpPr/>
      </xdr:nvSpPr>
      <xdr:spPr>
        <a:xfrm>
          <a:off x="8699500" y="145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15239</xdr:rowOff>
    </xdr:from>
    <xdr:to>
      <xdr:col>41</xdr:col>
      <xdr:colOff>101600</xdr:colOff>
      <xdr:row>85</xdr:row>
      <xdr:rowOff>116839</xdr:rowOff>
    </xdr:to>
    <xdr:sp macro="" textlink="">
      <xdr:nvSpPr>
        <xdr:cNvPr id="355" name="フローチャート: 判断 354">
          <a:extLst>
            <a:ext uri="{FF2B5EF4-FFF2-40B4-BE49-F238E27FC236}">
              <a16:creationId xmlns:a16="http://schemas.microsoft.com/office/drawing/2014/main" id="{FCB6F90C-5BEA-476E-8774-32ECFE4BCBAD}"/>
            </a:ext>
          </a:extLst>
        </xdr:cNvPr>
        <xdr:cNvSpPr/>
      </xdr:nvSpPr>
      <xdr:spPr>
        <a:xfrm>
          <a:off x="7810500" y="1458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15621</xdr:rowOff>
    </xdr:from>
    <xdr:to>
      <xdr:col>36</xdr:col>
      <xdr:colOff>165100</xdr:colOff>
      <xdr:row>85</xdr:row>
      <xdr:rowOff>117221</xdr:rowOff>
    </xdr:to>
    <xdr:sp macro="" textlink="">
      <xdr:nvSpPr>
        <xdr:cNvPr id="356" name="フローチャート: 判断 355">
          <a:extLst>
            <a:ext uri="{FF2B5EF4-FFF2-40B4-BE49-F238E27FC236}">
              <a16:creationId xmlns:a16="http://schemas.microsoft.com/office/drawing/2014/main" id="{1D78D54E-9B18-459C-9E7E-A8CC2223307F}"/>
            </a:ext>
          </a:extLst>
        </xdr:cNvPr>
        <xdr:cNvSpPr/>
      </xdr:nvSpPr>
      <xdr:spPr>
        <a:xfrm>
          <a:off x="6921500" y="1458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FDCBFB6-7842-4FDA-AF52-F1A8832EBFB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EC98174-EA24-4C32-AAC7-481F1C1F12B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CDB6A70D-CA37-48C9-928F-DB293FA2BA2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1F8726B-5E91-4B41-917A-E20B710013E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C326AA7-7BCC-4FBA-80C1-F283B1D540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71628</xdr:rowOff>
    </xdr:from>
    <xdr:to>
      <xdr:col>55</xdr:col>
      <xdr:colOff>50800</xdr:colOff>
      <xdr:row>86</xdr:row>
      <xdr:rowOff>1778</xdr:rowOff>
    </xdr:to>
    <xdr:sp macro="" textlink="">
      <xdr:nvSpPr>
        <xdr:cNvPr id="362" name="楕円 361">
          <a:extLst>
            <a:ext uri="{FF2B5EF4-FFF2-40B4-BE49-F238E27FC236}">
              <a16:creationId xmlns:a16="http://schemas.microsoft.com/office/drawing/2014/main" id="{61EED5B5-4C2F-4943-9348-6522836537ED}"/>
            </a:ext>
          </a:extLst>
        </xdr:cNvPr>
        <xdr:cNvSpPr/>
      </xdr:nvSpPr>
      <xdr:spPr>
        <a:xfrm>
          <a:off x="10426700" y="1464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50055</xdr:rowOff>
    </xdr:from>
    <xdr:ext cx="469744" cy="259045"/>
    <xdr:sp macro="" textlink="">
      <xdr:nvSpPr>
        <xdr:cNvPr id="363" name="【公営住宅】&#10;一人当たり面積該当値テキスト">
          <a:extLst>
            <a:ext uri="{FF2B5EF4-FFF2-40B4-BE49-F238E27FC236}">
              <a16:creationId xmlns:a16="http://schemas.microsoft.com/office/drawing/2014/main" id="{F27D1F99-B709-49F0-A09C-15661F014870}"/>
            </a:ext>
          </a:extLst>
        </xdr:cNvPr>
        <xdr:cNvSpPr txBox="1"/>
      </xdr:nvSpPr>
      <xdr:spPr>
        <a:xfrm>
          <a:off x="10515600" y="1462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75437</xdr:rowOff>
    </xdr:from>
    <xdr:to>
      <xdr:col>50</xdr:col>
      <xdr:colOff>165100</xdr:colOff>
      <xdr:row>86</xdr:row>
      <xdr:rowOff>5587</xdr:rowOff>
    </xdr:to>
    <xdr:sp macro="" textlink="">
      <xdr:nvSpPr>
        <xdr:cNvPr id="364" name="楕円 363">
          <a:extLst>
            <a:ext uri="{FF2B5EF4-FFF2-40B4-BE49-F238E27FC236}">
              <a16:creationId xmlns:a16="http://schemas.microsoft.com/office/drawing/2014/main" id="{B8550EC4-2D46-422D-8FE2-3ABE6DD88A28}"/>
            </a:ext>
          </a:extLst>
        </xdr:cNvPr>
        <xdr:cNvSpPr/>
      </xdr:nvSpPr>
      <xdr:spPr>
        <a:xfrm>
          <a:off x="9588500" y="146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122428</xdr:rowOff>
    </xdr:from>
    <xdr:to>
      <xdr:col>55</xdr:col>
      <xdr:colOff>0</xdr:colOff>
      <xdr:row>85</xdr:row>
      <xdr:rowOff>126237</xdr:rowOff>
    </xdr:to>
    <xdr:cxnSp macro="">
      <xdr:nvCxnSpPr>
        <xdr:cNvPr id="365" name="直線コネクタ 364">
          <a:extLst>
            <a:ext uri="{FF2B5EF4-FFF2-40B4-BE49-F238E27FC236}">
              <a16:creationId xmlns:a16="http://schemas.microsoft.com/office/drawing/2014/main" id="{9D850183-0813-43A6-9198-A9A85FB8D2CF}"/>
            </a:ext>
          </a:extLst>
        </xdr:cNvPr>
        <xdr:cNvCxnSpPr/>
      </xdr:nvCxnSpPr>
      <xdr:spPr>
        <a:xfrm flipV="1">
          <a:off x="9639300" y="14695678"/>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88012</xdr:rowOff>
    </xdr:from>
    <xdr:to>
      <xdr:col>46</xdr:col>
      <xdr:colOff>38100</xdr:colOff>
      <xdr:row>86</xdr:row>
      <xdr:rowOff>18162</xdr:rowOff>
    </xdr:to>
    <xdr:sp macro="" textlink="">
      <xdr:nvSpPr>
        <xdr:cNvPr id="366" name="楕円 365">
          <a:extLst>
            <a:ext uri="{FF2B5EF4-FFF2-40B4-BE49-F238E27FC236}">
              <a16:creationId xmlns:a16="http://schemas.microsoft.com/office/drawing/2014/main" id="{31C0D742-1313-4E8F-9672-6C03A5DDEF96}"/>
            </a:ext>
          </a:extLst>
        </xdr:cNvPr>
        <xdr:cNvSpPr/>
      </xdr:nvSpPr>
      <xdr:spPr>
        <a:xfrm>
          <a:off x="8699500" y="146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126237</xdr:rowOff>
    </xdr:from>
    <xdr:to>
      <xdr:col>50</xdr:col>
      <xdr:colOff>114300</xdr:colOff>
      <xdr:row>85</xdr:row>
      <xdr:rowOff>138812</xdr:rowOff>
    </xdr:to>
    <xdr:cxnSp macro="">
      <xdr:nvCxnSpPr>
        <xdr:cNvPr id="367" name="直線コネクタ 366">
          <a:extLst>
            <a:ext uri="{FF2B5EF4-FFF2-40B4-BE49-F238E27FC236}">
              <a16:creationId xmlns:a16="http://schemas.microsoft.com/office/drawing/2014/main" id="{627BE919-15ED-4EB4-9E50-C18825724E3D}"/>
            </a:ext>
          </a:extLst>
        </xdr:cNvPr>
        <xdr:cNvCxnSpPr/>
      </xdr:nvCxnSpPr>
      <xdr:spPr>
        <a:xfrm flipV="1">
          <a:off x="8750300" y="14699487"/>
          <a:ext cx="889000" cy="1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90932</xdr:rowOff>
    </xdr:from>
    <xdr:to>
      <xdr:col>41</xdr:col>
      <xdr:colOff>101600</xdr:colOff>
      <xdr:row>86</xdr:row>
      <xdr:rowOff>21082</xdr:rowOff>
    </xdr:to>
    <xdr:sp macro="" textlink="">
      <xdr:nvSpPr>
        <xdr:cNvPr id="368" name="楕円 367">
          <a:extLst>
            <a:ext uri="{FF2B5EF4-FFF2-40B4-BE49-F238E27FC236}">
              <a16:creationId xmlns:a16="http://schemas.microsoft.com/office/drawing/2014/main" id="{E743CE57-B15C-4025-8E9F-23C9560A22E9}"/>
            </a:ext>
          </a:extLst>
        </xdr:cNvPr>
        <xdr:cNvSpPr/>
      </xdr:nvSpPr>
      <xdr:spPr>
        <a:xfrm>
          <a:off x="7810500" y="146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138812</xdr:rowOff>
    </xdr:from>
    <xdr:to>
      <xdr:col>45</xdr:col>
      <xdr:colOff>177800</xdr:colOff>
      <xdr:row>85</xdr:row>
      <xdr:rowOff>141732</xdr:rowOff>
    </xdr:to>
    <xdr:cxnSp macro="">
      <xdr:nvCxnSpPr>
        <xdr:cNvPr id="369" name="直線コネクタ 368">
          <a:extLst>
            <a:ext uri="{FF2B5EF4-FFF2-40B4-BE49-F238E27FC236}">
              <a16:creationId xmlns:a16="http://schemas.microsoft.com/office/drawing/2014/main" id="{9788F215-2C91-4C62-A812-19BB2B5B4D9A}"/>
            </a:ext>
          </a:extLst>
        </xdr:cNvPr>
        <xdr:cNvCxnSpPr/>
      </xdr:nvCxnSpPr>
      <xdr:spPr>
        <a:xfrm flipV="1">
          <a:off x="7861300" y="14712062"/>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94487</xdr:rowOff>
    </xdr:from>
    <xdr:to>
      <xdr:col>36</xdr:col>
      <xdr:colOff>165100</xdr:colOff>
      <xdr:row>86</xdr:row>
      <xdr:rowOff>24637</xdr:rowOff>
    </xdr:to>
    <xdr:sp macro="" textlink="">
      <xdr:nvSpPr>
        <xdr:cNvPr id="370" name="楕円 369">
          <a:extLst>
            <a:ext uri="{FF2B5EF4-FFF2-40B4-BE49-F238E27FC236}">
              <a16:creationId xmlns:a16="http://schemas.microsoft.com/office/drawing/2014/main" id="{C03C22EA-4CED-49BA-8374-3969045541E3}"/>
            </a:ext>
          </a:extLst>
        </xdr:cNvPr>
        <xdr:cNvSpPr/>
      </xdr:nvSpPr>
      <xdr:spPr>
        <a:xfrm>
          <a:off x="6921500" y="1466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141732</xdr:rowOff>
    </xdr:from>
    <xdr:to>
      <xdr:col>41</xdr:col>
      <xdr:colOff>50800</xdr:colOff>
      <xdr:row>85</xdr:row>
      <xdr:rowOff>145287</xdr:rowOff>
    </xdr:to>
    <xdr:cxnSp macro="">
      <xdr:nvCxnSpPr>
        <xdr:cNvPr id="371" name="直線コネクタ 370">
          <a:extLst>
            <a:ext uri="{FF2B5EF4-FFF2-40B4-BE49-F238E27FC236}">
              <a16:creationId xmlns:a16="http://schemas.microsoft.com/office/drawing/2014/main" id="{A73EBB91-210D-45CC-BB07-AA0238EF737C}"/>
            </a:ext>
          </a:extLst>
        </xdr:cNvPr>
        <xdr:cNvCxnSpPr/>
      </xdr:nvCxnSpPr>
      <xdr:spPr>
        <a:xfrm flipV="1">
          <a:off x="6972300" y="14714982"/>
          <a:ext cx="8890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103395</xdr:rowOff>
    </xdr:from>
    <xdr:ext cx="469744" cy="259045"/>
    <xdr:sp macro="" textlink="">
      <xdr:nvSpPr>
        <xdr:cNvPr id="372" name="n_1aveValue【公営住宅】&#10;一人当たり面積">
          <a:extLst>
            <a:ext uri="{FF2B5EF4-FFF2-40B4-BE49-F238E27FC236}">
              <a16:creationId xmlns:a16="http://schemas.microsoft.com/office/drawing/2014/main" id="{1379AF4C-F32E-4C40-B88E-ABB72834992C}"/>
            </a:ext>
          </a:extLst>
        </xdr:cNvPr>
        <xdr:cNvSpPr txBox="1"/>
      </xdr:nvSpPr>
      <xdr:spPr>
        <a:xfrm>
          <a:off x="9391727" y="1433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125113</xdr:rowOff>
    </xdr:from>
    <xdr:ext cx="469744" cy="259045"/>
    <xdr:sp macro="" textlink="">
      <xdr:nvSpPr>
        <xdr:cNvPr id="373" name="n_2aveValue【公営住宅】&#10;一人当たり面積">
          <a:extLst>
            <a:ext uri="{FF2B5EF4-FFF2-40B4-BE49-F238E27FC236}">
              <a16:creationId xmlns:a16="http://schemas.microsoft.com/office/drawing/2014/main" id="{DF233B98-84B9-485A-82DE-E53FC165DC83}"/>
            </a:ext>
          </a:extLst>
        </xdr:cNvPr>
        <xdr:cNvSpPr txBox="1"/>
      </xdr:nvSpPr>
      <xdr:spPr>
        <a:xfrm>
          <a:off x="8515427"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374" name="n_3aveValue【公営住宅】&#10;一人当たり面積">
          <a:extLst>
            <a:ext uri="{FF2B5EF4-FFF2-40B4-BE49-F238E27FC236}">
              <a16:creationId xmlns:a16="http://schemas.microsoft.com/office/drawing/2014/main" id="{ED0D5315-87BC-46D8-8892-49E35B1A8CC5}"/>
            </a:ext>
          </a:extLst>
        </xdr:cNvPr>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133748</xdr:rowOff>
    </xdr:from>
    <xdr:ext cx="469744" cy="259045"/>
    <xdr:sp macro="" textlink="">
      <xdr:nvSpPr>
        <xdr:cNvPr id="375" name="n_4aveValue【公営住宅】&#10;一人当たり面積">
          <a:extLst>
            <a:ext uri="{FF2B5EF4-FFF2-40B4-BE49-F238E27FC236}">
              <a16:creationId xmlns:a16="http://schemas.microsoft.com/office/drawing/2014/main" id="{899B2C98-5A5E-43C2-857A-51CC0369F8E2}"/>
            </a:ext>
          </a:extLst>
        </xdr:cNvPr>
        <xdr:cNvSpPr txBox="1"/>
      </xdr:nvSpPr>
      <xdr:spPr>
        <a:xfrm>
          <a:off x="6737427" y="1436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168164</xdr:rowOff>
    </xdr:from>
    <xdr:ext cx="469744" cy="259045"/>
    <xdr:sp macro="" textlink="">
      <xdr:nvSpPr>
        <xdr:cNvPr id="376" name="n_1mainValue【公営住宅】&#10;一人当たり面積">
          <a:extLst>
            <a:ext uri="{FF2B5EF4-FFF2-40B4-BE49-F238E27FC236}">
              <a16:creationId xmlns:a16="http://schemas.microsoft.com/office/drawing/2014/main" id="{6F4B35FE-5A6D-4A84-A529-DC4AAC27932C}"/>
            </a:ext>
          </a:extLst>
        </xdr:cNvPr>
        <xdr:cNvSpPr txBox="1"/>
      </xdr:nvSpPr>
      <xdr:spPr>
        <a:xfrm>
          <a:off x="9391727" y="1474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9289</xdr:rowOff>
    </xdr:from>
    <xdr:ext cx="469744" cy="259045"/>
    <xdr:sp macro="" textlink="">
      <xdr:nvSpPr>
        <xdr:cNvPr id="377" name="n_2mainValue【公営住宅】&#10;一人当たり面積">
          <a:extLst>
            <a:ext uri="{FF2B5EF4-FFF2-40B4-BE49-F238E27FC236}">
              <a16:creationId xmlns:a16="http://schemas.microsoft.com/office/drawing/2014/main" id="{26872504-2F77-4644-B13E-F591FBBFC4D9}"/>
            </a:ext>
          </a:extLst>
        </xdr:cNvPr>
        <xdr:cNvSpPr txBox="1"/>
      </xdr:nvSpPr>
      <xdr:spPr>
        <a:xfrm>
          <a:off x="8515427" y="14753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12209</xdr:rowOff>
    </xdr:from>
    <xdr:ext cx="469744" cy="259045"/>
    <xdr:sp macro="" textlink="">
      <xdr:nvSpPr>
        <xdr:cNvPr id="378" name="n_3mainValue【公営住宅】&#10;一人当たり面積">
          <a:extLst>
            <a:ext uri="{FF2B5EF4-FFF2-40B4-BE49-F238E27FC236}">
              <a16:creationId xmlns:a16="http://schemas.microsoft.com/office/drawing/2014/main" id="{63BB9695-4FDF-4806-A3C7-939FA2386907}"/>
            </a:ext>
          </a:extLst>
        </xdr:cNvPr>
        <xdr:cNvSpPr txBox="1"/>
      </xdr:nvSpPr>
      <xdr:spPr>
        <a:xfrm>
          <a:off x="7626427" y="1475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15764</xdr:rowOff>
    </xdr:from>
    <xdr:ext cx="469744" cy="259045"/>
    <xdr:sp macro="" textlink="">
      <xdr:nvSpPr>
        <xdr:cNvPr id="379" name="n_4mainValue【公営住宅】&#10;一人当たり面積">
          <a:extLst>
            <a:ext uri="{FF2B5EF4-FFF2-40B4-BE49-F238E27FC236}">
              <a16:creationId xmlns:a16="http://schemas.microsoft.com/office/drawing/2014/main" id="{CA36E02B-5DF5-4524-B2A6-7BE1B8437C2D}"/>
            </a:ext>
          </a:extLst>
        </xdr:cNvPr>
        <xdr:cNvSpPr txBox="1"/>
      </xdr:nvSpPr>
      <xdr:spPr>
        <a:xfrm>
          <a:off x="6737427" y="1476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289DBCFB-C5B3-4BC8-876F-A5D9B3F4AAE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B3445632-C9A8-4ADD-A1E0-360E48EABB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1D8FDBC8-F4FC-4984-A15E-CCA0A3451D7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8E597B9F-EA21-4EFA-A64C-4835DA85ADF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C6F6E017-9345-48E3-B7B9-777464D349D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68CF6B3E-C321-4EFD-9B46-5082C0B423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AF419525-626C-4421-9915-BF57A1EF90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BBA3185F-6410-47FD-904D-7BC76DE3D68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A52C87B4-4018-48CF-B63B-BA4EFA32EF42}"/>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CD8CD2EA-01E2-4799-8617-2995B6F7B13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E60FC284-8EB4-4C59-BC19-D743A0E215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E16E301A-2FA6-43FB-81CA-39FFC357AC1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58D8AEE3-FA09-4612-8B8D-C41323A7FA0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2221E7CF-1AF6-4273-864C-0B517126CDF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41F0ABC5-E81D-4EEB-8A36-DCA7AA7DADF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73B91DDE-D96B-46ED-AD8C-A9EBEDCDDD7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6CFF1C5-6762-47D8-B72C-8237ED8CA0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93E12469-A231-4410-925D-468831786F3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A358A8F3-AF54-4F10-9058-82B757A2124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2FFCB1FF-2AC2-4FAB-A7AC-0533BD7D851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DEF69B51-7DF0-4500-B461-C3C3E5A03C6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703076B8-B45A-4F2D-94A7-6F48C4DAF52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E05FC0A7-9272-478E-B35E-2FBCE0F539B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D01E8CE7-E4D0-45CF-935A-051D001227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47757BD3-76E7-4E34-8530-3B453C79BEA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5F2EC378-7346-49D2-B18C-8F22CD4B0A6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FFE22808-2B65-45EF-938A-D2089C283AB3}"/>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4E632240-7DF4-4E63-AC84-C92DF5230CE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A8C8B2BF-BF16-46D7-8B28-9E68BB08FFE6}"/>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E8209DBB-84B2-438E-A854-4178685A768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4C515701-8727-4CB5-8DFD-ED668113BDC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BF1B83E2-7288-4822-8779-4D5FB9119B23}"/>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52E150F8-72B4-47D7-8822-0F76419C32E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F4575C2A-2E4A-4C4D-A4FC-382BF45CCBE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101D7D5-540C-4FCD-BA3B-A9B1F495CEC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E4D24089-ED35-4050-9618-D39AF698FF4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872CF9CE-2058-4788-8715-51EBE11B999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E311FD01-6551-4BBC-98F4-1197940AA38A}"/>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1A4623FC-0B77-4FBD-B451-A3C0895FD715}"/>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7A0FA11D-46DF-477D-B6D2-BF280E7089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1905</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15A911AF-B0C1-458F-8FB6-7E85FB15F6FC}"/>
            </a:ext>
          </a:extLst>
        </xdr:cNvPr>
        <xdr:cNvCxnSpPr/>
      </xdr:nvCxnSpPr>
      <xdr:spPr>
        <a:xfrm flipV="1">
          <a:off x="16318864" y="583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C9DDFAE1-D83F-4D14-98D4-ACD5A0937C7A}"/>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35AA518D-43C5-4388-9EFE-5BA51B5E008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120032</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3B70FB3D-3E42-4F8D-9A5F-69D4DFBCA3BB}"/>
            </a:ext>
          </a:extLst>
        </xdr:cNvPr>
        <xdr:cNvSpPr txBox="1"/>
      </xdr:nvSpPr>
      <xdr:spPr>
        <a:xfrm>
          <a:off x="16357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1905</xdr:rowOff>
    </xdr:from>
    <xdr:to>
      <xdr:col>86</xdr:col>
      <xdr:colOff>25400</xdr:colOff>
      <xdr:row>34</xdr:row>
      <xdr:rowOff>1905</xdr:rowOff>
    </xdr:to>
    <xdr:cxnSp macro="">
      <xdr:nvCxnSpPr>
        <xdr:cNvPr id="424" name="直線コネクタ 423">
          <a:extLst>
            <a:ext uri="{FF2B5EF4-FFF2-40B4-BE49-F238E27FC236}">
              <a16:creationId xmlns:a16="http://schemas.microsoft.com/office/drawing/2014/main" id="{9B980B16-0DE1-4199-826C-642C9AC95697}"/>
            </a:ext>
          </a:extLst>
        </xdr:cNvPr>
        <xdr:cNvCxnSpPr/>
      </xdr:nvCxnSpPr>
      <xdr:spPr>
        <a:xfrm>
          <a:off x="16230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40022</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4F49D0F0-34D1-482C-AD30-4CCC1FE3EB75}"/>
            </a:ext>
          </a:extLst>
        </xdr:cNvPr>
        <xdr:cNvSpPr txBox="1"/>
      </xdr:nvSpPr>
      <xdr:spPr>
        <a:xfrm>
          <a:off x="16357600" y="6383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フローチャート: 判断 425">
          <a:extLst>
            <a:ext uri="{FF2B5EF4-FFF2-40B4-BE49-F238E27FC236}">
              <a16:creationId xmlns:a16="http://schemas.microsoft.com/office/drawing/2014/main" id="{3985C3EE-BB46-422C-B6BB-5C53C16D2395}"/>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7" name="フローチャート: 判断 426">
          <a:extLst>
            <a:ext uri="{FF2B5EF4-FFF2-40B4-BE49-F238E27FC236}">
              <a16:creationId xmlns:a16="http://schemas.microsoft.com/office/drawing/2014/main" id="{D874B9AF-AB2B-4001-8660-069EEA69C207}"/>
            </a:ext>
          </a:extLst>
        </xdr:cNvPr>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118745</xdr:rowOff>
    </xdr:from>
    <xdr:to>
      <xdr:col>76</xdr:col>
      <xdr:colOff>165100</xdr:colOff>
      <xdr:row>37</xdr:row>
      <xdr:rowOff>48895</xdr:rowOff>
    </xdr:to>
    <xdr:sp macro="" textlink="">
      <xdr:nvSpPr>
        <xdr:cNvPr id="428" name="フローチャート: 判断 427">
          <a:extLst>
            <a:ext uri="{FF2B5EF4-FFF2-40B4-BE49-F238E27FC236}">
              <a16:creationId xmlns:a16="http://schemas.microsoft.com/office/drawing/2014/main" id="{AC9CE055-8161-4BCF-9E86-D89F8F758243}"/>
            </a:ext>
          </a:extLst>
        </xdr:cNvPr>
        <xdr:cNvSpPr/>
      </xdr:nvSpPr>
      <xdr:spPr>
        <a:xfrm>
          <a:off x="14541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158750</xdr:rowOff>
    </xdr:from>
    <xdr:to>
      <xdr:col>72</xdr:col>
      <xdr:colOff>38100</xdr:colOff>
      <xdr:row>37</xdr:row>
      <xdr:rowOff>88900</xdr:rowOff>
    </xdr:to>
    <xdr:sp macro="" textlink="">
      <xdr:nvSpPr>
        <xdr:cNvPr id="429" name="フローチャート: 判断 428">
          <a:extLst>
            <a:ext uri="{FF2B5EF4-FFF2-40B4-BE49-F238E27FC236}">
              <a16:creationId xmlns:a16="http://schemas.microsoft.com/office/drawing/2014/main" id="{E07A330B-D4A0-49F5-B966-DA243FBA25FB}"/>
            </a:ext>
          </a:extLst>
        </xdr:cNvPr>
        <xdr:cNvSpPr/>
      </xdr:nvSpPr>
      <xdr:spPr>
        <a:xfrm>
          <a:off x="13652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105410</xdr:rowOff>
    </xdr:from>
    <xdr:to>
      <xdr:col>67</xdr:col>
      <xdr:colOff>101600</xdr:colOff>
      <xdr:row>37</xdr:row>
      <xdr:rowOff>35560</xdr:rowOff>
    </xdr:to>
    <xdr:sp macro="" textlink="">
      <xdr:nvSpPr>
        <xdr:cNvPr id="430" name="フローチャート: 判断 429">
          <a:extLst>
            <a:ext uri="{FF2B5EF4-FFF2-40B4-BE49-F238E27FC236}">
              <a16:creationId xmlns:a16="http://schemas.microsoft.com/office/drawing/2014/main" id="{EDF8F12E-CCA1-42D3-93DB-A28771F05CC3}"/>
            </a:ext>
          </a:extLst>
        </xdr:cNvPr>
        <xdr:cNvSpPr/>
      </xdr:nvSpPr>
      <xdr:spPr>
        <a:xfrm>
          <a:off x="12763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FE7BC5C0-8D09-4E27-8D44-D77FF2AC91C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BC40E161-7C1E-489F-856F-3A9B8F51E3E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AA3BB1E-AF8B-4B21-AA51-95B3030C25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CCF94B75-A1F5-47E0-BCE8-A0223F1169A1}"/>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D2358FC4-8DA0-4A25-B589-53C3798EA96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xdr:rowOff>
    </xdr:from>
    <xdr:to>
      <xdr:col>85</xdr:col>
      <xdr:colOff>177800</xdr:colOff>
      <xdr:row>37</xdr:row>
      <xdr:rowOff>113665</xdr:rowOff>
    </xdr:to>
    <xdr:sp macro="" textlink="">
      <xdr:nvSpPr>
        <xdr:cNvPr id="436" name="楕円 435">
          <a:extLst>
            <a:ext uri="{FF2B5EF4-FFF2-40B4-BE49-F238E27FC236}">
              <a16:creationId xmlns:a16="http://schemas.microsoft.com/office/drawing/2014/main" id="{A16D3718-D887-4A50-9347-FA7A4AC0234B}"/>
            </a:ext>
          </a:extLst>
        </xdr:cNvPr>
        <xdr:cNvSpPr/>
      </xdr:nvSpPr>
      <xdr:spPr>
        <a:xfrm>
          <a:off x="162687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34942</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90754630-6BB2-452A-90C9-FA7D80FAB08C}"/>
            </a:ext>
          </a:extLst>
        </xdr:cNvPr>
        <xdr:cNvSpPr txBox="1"/>
      </xdr:nvSpPr>
      <xdr:spPr>
        <a:xfrm>
          <a:off x="16357600"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124460</xdr:rowOff>
    </xdr:from>
    <xdr:to>
      <xdr:col>81</xdr:col>
      <xdr:colOff>101600</xdr:colOff>
      <xdr:row>37</xdr:row>
      <xdr:rowOff>54610</xdr:rowOff>
    </xdr:to>
    <xdr:sp macro="" textlink="">
      <xdr:nvSpPr>
        <xdr:cNvPr id="438" name="楕円 437">
          <a:extLst>
            <a:ext uri="{FF2B5EF4-FFF2-40B4-BE49-F238E27FC236}">
              <a16:creationId xmlns:a16="http://schemas.microsoft.com/office/drawing/2014/main" id="{B7FDE1A3-ECB7-4AB1-B058-D256F81CD48B}"/>
            </a:ext>
          </a:extLst>
        </xdr:cNvPr>
        <xdr:cNvSpPr/>
      </xdr:nvSpPr>
      <xdr:spPr>
        <a:xfrm>
          <a:off x="15430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3810</xdr:rowOff>
    </xdr:from>
    <xdr:to>
      <xdr:col>85</xdr:col>
      <xdr:colOff>127000</xdr:colOff>
      <xdr:row>37</xdr:row>
      <xdr:rowOff>62865</xdr:rowOff>
    </xdr:to>
    <xdr:cxnSp macro="">
      <xdr:nvCxnSpPr>
        <xdr:cNvPr id="439" name="直線コネクタ 438">
          <a:extLst>
            <a:ext uri="{FF2B5EF4-FFF2-40B4-BE49-F238E27FC236}">
              <a16:creationId xmlns:a16="http://schemas.microsoft.com/office/drawing/2014/main" id="{88C59D39-BD2B-4E47-9754-70363F4DDC7A}"/>
            </a:ext>
          </a:extLst>
        </xdr:cNvPr>
        <xdr:cNvCxnSpPr/>
      </xdr:nvCxnSpPr>
      <xdr:spPr>
        <a:xfrm>
          <a:off x="15481300" y="634746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63500</xdr:rowOff>
    </xdr:from>
    <xdr:to>
      <xdr:col>76</xdr:col>
      <xdr:colOff>165100</xdr:colOff>
      <xdr:row>36</xdr:row>
      <xdr:rowOff>165100</xdr:rowOff>
    </xdr:to>
    <xdr:sp macro="" textlink="">
      <xdr:nvSpPr>
        <xdr:cNvPr id="440" name="楕円 439">
          <a:extLst>
            <a:ext uri="{FF2B5EF4-FFF2-40B4-BE49-F238E27FC236}">
              <a16:creationId xmlns:a16="http://schemas.microsoft.com/office/drawing/2014/main" id="{3E793398-85CF-4986-B131-05F6C2D3FC09}"/>
            </a:ext>
          </a:extLst>
        </xdr:cNvPr>
        <xdr:cNvSpPr/>
      </xdr:nvSpPr>
      <xdr:spPr>
        <a:xfrm>
          <a:off x="1454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114300</xdr:rowOff>
    </xdr:from>
    <xdr:to>
      <xdr:col>81</xdr:col>
      <xdr:colOff>50800</xdr:colOff>
      <xdr:row>37</xdr:row>
      <xdr:rowOff>3810</xdr:rowOff>
    </xdr:to>
    <xdr:cxnSp macro="">
      <xdr:nvCxnSpPr>
        <xdr:cNvPr id="441" name="直線コネクタ 440">
          <a:extLst>
            <a:ext uri="{FF2B5EF4-FFF2-40B4-BE49-F238E27FC236}">
              <a16:creationId xmlns:a16="http://schemas.microsoft.com/office/drawing/2014/main" id="{80537E9C-BB3E-4AD3-A79D-94F7AE576537}"/>
            </a:ext>
          </a:extLst>
        </xdr:cNvPr>
        <xdr:cNvCxnSpPr/>
      </xdr:nvCxnSpPr>
      <xdr:spPr>
        <a:xfrm>
          <a:off x="14592300" y="6286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xdr:rowOff>
    </xdr:from>
    <xdr:to>
      <xdr:col>72</xdr:col>
      <xdr:colOff>38100</xdr:colOff>
      <xdr:row>36</xdr:row>
      <xdr:rowOff>102235</xdr:rowOff>
    </xdr:to>
    <xdr:sp macro="" textlink="">
      <xdr:nvSpPr>
        <xdr:cNvPr id="442" name="楕円 441">
          <a:extLst>
            <a:ext uri="{FF2B5EF4-FFF2-40B4-BE49-F238E27FC236}">
              <a16:creationId xmlns:a16="http://schemas.microsoft.com/office/drawing/2014/main" id="{6576D3F7-8D0B-41EE-8A5E-E98362FB302C}"/>
            </a:ext>
          </a:extLst>
        </xdr:cNvPr>
        <xdr:cNvSpPr/>
      </xdr:nvSpPr>
      <xdr:spPr>
        <a:xfrm>
          <a:off x="13652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51435</xdr:rowOff>
    </xdr:from>
    <xdr:to>
      <xdr:col>76</xdr:col>
      <xdr:colOff>114300</xdr:colOff>
      <xdr:row>36</xdr:row>
      <xdr:rowOff>114300</xdr:rowOff>
    </xdr:to>
    <xdr:cxnSp macro="">
      <xdr:nvCxnSpPr>
        <xdr:cNvPr id="443" name="直線コネクタ 442">
          <a:extLst>
            <a:ext uri="{FF2B5EF4-FFF2-40B4-BE49-F238E27FC236}">
              <a16:creationId xmlns:a16="http://schemas.microsoft.com/office/drawing/2014/main" id="{B78F33EC-FDE8-45F6-A56A-72D17731E51A}"/>
            </a:ext>
          </a:extLst>
        </xdr:cNvPr>
        <xdr:cNvCxnSpPr/>
      </xdr:nvCxnSpPr>
      <xdr:spPr>
        <a:xfrm>
          <a:off x="13703300" y="622363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111125</xdr:rowOff>
    </xdr:from>
    <xdr:to>
      <xdr:col>67</xdr:col>
      <xdr:colOff>101600</xdr:colOff>
      <xdr:row>36</xdr:row>
      <xdr:rowOff>41275</xdr:rowOff>
    </xdr:to>
    <xdr:sp macro="" textlink="">
      <xdr:nvSpPr>
        <xdr:cNvPr id="444" name="楕円 443">
          <a:extLst>
            <a:ext uri="{FF2B5EF4-FFF2-40B4-BE49-F238E27FC236}">
              <a16:creationId xmlns:a16="http://schemas.microsoft.com/office/drawing/2014/main" id="{5EE132A0-701D-4218-A5DD-7572B3A37454}"/>
            </a:ext>
          </a:extLst>
        </xdr:cNvPr>
        <xdr:cNvSpPr/>
      </xdr:nvSpPr>
      <xdr:spPr>
        <a:xfrm>
          <a:off x="12763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161925</xdr:rowOff>
    </xdr:from>
    <xdr:to>
      <xdr:col>71</xdr:col>
      <xdr:colOff>177800</xdr:colOff>
      <xdr:row>36</xdr:row>
      <xdr:rowOff>51435</xdr:rowOff>
    </xdr:to>
    <xdr:cxnSp macro="">
      <xdr:nvCxnSpPr>
        <xdr:cNvPr id="445" name="直線コネクタ 444">
          <a:extLst>
            <a:ext uri="{FF2B5EF4-FFF2-40B4-BE49-F238E27FC236}">
              <a16:creationId xmlns:a16="http://schemas.microsoft.com/office/drawing/2014/main" id="{DB26B199-C77B-4FD7-B861-50C7BA40A56B}"/>
            </a:ext>
          </a:extLst>
        </xdr:cNvPr>
        <xdr:cNvCxnSpPr/>
      </xdr:nvCxnSpPr>
      <xdr:spPr>
        <a:xfrm>
          <a:off x="12814300" y="616267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D12952DD-E7C7-4775-8C65-8DCB06E7F59B}"/>
            </a:ext>
          </a:extLst>
        </xdr:cNvPr>
        <xdr:cNvSpPr txBox="1"/>
      </xdr:nvSpPr>
      <xdr:spPr>
        <a:xfrm>
          <a:off x="152660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40022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520846C0-4B99-46FA-8C09-9B4CE8EE3F5E}"/>
            </a:ext>
          </a:extLst>
        </xdr:cNvPr>
        <xdr:cNvSpPr txBox="1"/>
      </xdr:nvSpPr>
      <xdr:spPr>
        <a:xfrm>
          <a:off x="143897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80027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1F022B3F-C9D4-4F3D-89E7-BBEAE92376F6}"/>
            </a:ext>
          </a:extLst>
        </xdr:cNvPr>
        <xdr:cNvSpPr txBox="1"/>
      </xdr:nvSpPr>
      <xdr:spPr>
        <a:xfrm>
          <a:off x="13500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26687</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A8B35685-CF33-47CA-862D-8C5E44F57E49}"/>
            </a:ext>
          </a:extLst>
        </xdr:cNvPr>
        <xdr:cNvSpPr txBox="1"/>
      </xdr:nvSpPr>
      <xdr:spPr>
        <a:xfrm>
          <a:off x="12611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71137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20542BA0-B88E-4BDA-BB3F-8233BCE182AF}"/>
            </a:ext>
          </a:extLst>
        </xdr:cNvPr>
        <xdr:cNvSpPr txBox="1"/>
      </xdr:nvSpPr>
      <xdr:spPr>
        <a:xfrm>
          <a:off x="152660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10177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8EB77F7D-EFB6-4821-B41C-17989BC4D92B}"/>
            </a:ext>
          </a:extLst>
        </xdr:cNvPr>
        <xdr:cNvSpPr txBox="1"/>
      </xdr:nvSpPr>
      <xdr:spPr>
        <a:xfrm>
          <a:off x="14389744" y="60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118762</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7289D69D-D5EC-42AB-8516-4DEDF46A1922}"/>
            </a:ext>
          </a:extLst>
        </xdr:cNvPr>
        <xdr:cNvSpPr txBox="1"/>
      </xdr:nvSpPr>
      <xdr:spPr>
        <a:xfrm>
          <a:off x="13500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57802</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E56E2965-5A8A-4105-B797-93E4451D5E2A}"/>
            </a:ext>
          </a:extLst>
        </xdr:cNvPr>
        <xdr:cNvSpPr txBox="1"/>
      </xdr:nvSpPr>
      <xdr:spPr>
        <a:xfrm>
          <a:off x="12611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286DF61E-FE21-4080-A3A6-CAF44C8153B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4BBE0F1D-9472-4330-BF4F-21FE601651C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15D4521-F329-4D25-8F15-A3B8CACC8DC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9EB5DFD6-1EE7-4690-996D-923EE20BE71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DC258922-77F3-4AB2-8FCD-203C1719803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256F9280-4521-4278-BB14-E06DB01CB5F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55DF845F-6690-4B44-A04C-32CB14B22E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521C1BB3-A4EA-4B99-AFBC-CE7F606737C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F551C7EC-44EC-4DE9-A3EA-C188F1E7553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A2267BB9-6CD8-4BD7-B3D7-05ADC2D073C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a:extLst>
            <a:ext uri="{FF2B5EF4-FFF2-40B4-BE49-F238E27FC236}">
              <a16:creationId xmlns:a16="http://schemas.microsoft.com/office/drawing/2014/main" id="{97039879-D93E-43E0-B9C4-E2CDCB803EE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a:extLst>
            <a:ext uri="{FF2B5EF4-FFF2-40B4-BE49-F238E27FC236}">
              <a16:creationId xmlns:a16="http://schemas.microsoft.com/office/drawing/2014/main" id="{AA64F377-CF42-4DAC-9855-23DB9A6E0EB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a:extLst>
            <a:ext uri="{FF2B5EF4-FFF2-40B4-BE49-F238E27FC236}">
              <a16:creationId xmlns:a16="http://schemas.microsoft.com/office/drawing/2014/main" id="{52CE5D24-B9C8-4B5A-9F8E-2ADD49DDB37B}"/>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a:extLst>
            <a:ext uri="{FF2B5EF4-FFF2-40B4-BE49-F238E27FC236}">
              <a16:creationId xmlns:a16="http://schemas.microsoft.com/office/drawing/2014/main" id="{83C13DDE-A90E-4337-B450-EE705407762D}"/>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a:extLst>
            <a:ext uri="{FF2B5EF4-FFF2-40B4-BE49-F238E27FC236}">
              <a16:creationId xmlns:a16="http://schemas.microsoft.com/office/drawing/2014/main" id="{B170B1DB-F40F-4B54-B13F-B7C374E41E9F}"/>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a:extLst>
            <a:ext uri="{FF2B5EF4-FFF2-40B4-BE49-F238E27FC236}">
              <a16:creationId xmlns:a16="http://schemas.microsoft.com/office/drawing/2014/main" id="{7957093F-4065-47FD-BEFD-EFF1CED6787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a:extLst>
            <a:ext uri="{FF2B5EF4-FFF2-40B4-BE49-F238E27FC236}">
              <a16:creationId xmlns:a16="http://schemas.microsoft.com/office/drawing/2014/main" id="{4CC19DEE-60B1-4C22-9E7F-927B75555EC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a:extLst>
            <a:ext uri="{FF2B5EF4-FFF2-40B4-BE49-F238E27FC236}">
              <a16:creationId xmlns:a16="http://schemas.microsoft.com/office/drawing/2014/main" id="{87D639E4-8E8D-440B-BBB3-E302ABE42E1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a:extLst>
            <a:ext uri="{FF2B5EF4-FFF2-40B4-BE49-F238E27FC236}">
              <a16:creationId xmlns:a16="http://schemas.microsoft.com/office/drawing/2014/main" id="{A4D90561-7E20-437A-AD24-FAB65031F773}"/>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a:extLst>
            <a:ext uri="{FF2B5EF4-FFF2-40B4-BE49-F238E27FC236}">
              <a16:creationId xmlns:a16="http://schemas.microsoft.com/office/drawing/2014/main" id="{8EC80185-FFD2-4709-8E4F-BFB611CAEA0F}"/>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E0B2F5FC-4E1B-426F-BA18-5964C807AE7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11CCDFD3-6D05-41AE-96D9-5D55B4E9209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73129999-29C9-4272-9046-1DFEE0BC72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139065</xdr:rowOff>
    </xdr:from>
    <xdr:to>
      <xdr:col>116</xdr:col>
      <xdr:colOff>62864</xdr:colOff>
      <xdr:row>41</xdr:row>
      <xdr:rowOff>160020</xdr:rowOff>
    </xdr:to>
    <xdr:cxnSp macro="">
      <xdr:nvCxnSpPr>
        <xdr:cNvPr id="477" name="直線コネクタ 476">
          <a:extLst>
            <a:ext uri="{FF2B5EF4-FFF2-40B4-BE49-F238E27FC236}">
              <a16:creationId xmlns:a16="http://schemas.microsoft.com/office/drawing/2014/main" id="{196175C9-9582-4E67-97BB-693959D97495}"/>
            </a:ext>
          </a:extLst>
        </xdr:cNvPr>
        <xdr:cNvCxnSpPr/>
      </xdr:nvCxnSpPr>
      <xdr:spPr>
        <a:xfrm flipV="1">
          <a:off x="22160864" y="596836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1BC76316-319B-4CED-8658-E2FA2FD88C2F}"/>
            </a:ext>
          </a:extLst>
        </xdr:cNvPr>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79" name="直線コネクタ 478">
          <a:extLst>
            <a:ext uri="{FF2B5EF4-FFF2-40B4-BE49-F238E27FC236}">
              <a16:creationId xmlns:a16="http://schemas.microsoft.com/office/drawing/2014/main" id="{88DFAAE9-55DA-4298-B116-5CB75B2657B8}"/>
            </a:ext>
          </a:extLst>
        </xdr:cNvPr>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85742</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5A869196-B5D6-4EA3-8F0E-315584729778}"/>
            </a:ext>
          </a:extLst>
        </xdr:cNvPr>
        <xdr:cNvSpPr txBox="1"/>
      </xdr:nvSpPr>
      <xdr:spPr>
        <a:xfrm>
          <a:off x="22199600" y="57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139065</xdr:rowOff>
    </xdr:from>
    <xdr:to>
      <xdr:col>116</xdr:col>
      <xdr:colOff>152400</xdr:colOff>
      <xdr:row>34</xdr:row>
      <xdr:rowOff>139065</xdr:rowOff>
    </xdr:to>
    <xdr:cxnSp macro="">
      <xdr:nvCxnSpPr>
        <xdr:cNvPr id="481" name="直線コネクタ 480">
          <a:extLst>
            <a:ext uri="{FF2B5EF4-FFF2-40B4-BE49-F238E27FC236}">
              <a16:creationId xmlns:a16="http://schemas.microsoft.com/office/drawing/2014/main" id="{3C9C84D7-5D9E-49D4-92D2-1A282134E736}"/>
            </a:ext>
          </a:extLst>
        </xdr:cNvPr>
        <xdr:cNvCxnSpPr/>
      </xdr:nvCxnSpPr>
      <xdr:spPr>
        <a:xfrm>
          <a:off x="22072600" y="596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161942</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33F227F6-4113-428B-AE62-6A65AFD5F382}"/>
            </a:ext>
          </a:extLst>
        </xdr:cNvPr>
        <xdr:cNvSpPr txBox="1"/>
      </xdr:nvSpPr>
      <xdr:spPr>
        <a:xfrm>
          <a:off x="22199600" y="6677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483" name="フローチャート: 判断 482">
          <a:extLst>
            <a:ext uri="{FF2B5EF4-FFF2-40B4-BE49-F238E27FC236}">
              <a16:creationId xmlns:a16="http://schemas.microsoft.com/office/drawing/2014/main" id="{A03E6FB0-FDFC-43FD-A4FE-28926D69C8E9}"/>
            </a:ext>
          </a:extLst>
        </xdr:cNvPr>
        <xdr:cNvSpPr/>
      </xdr:nvSpPr>
      <xdr:spPr>
        <a:xfrm>
          <a:off x="22110700" y="66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164465</xdr:rowOff>
    </xdr:from>
    <xdr:to>
      <xdr:col>112</xdr:col>
      <xdr:colOff>38100</xdr:colOff>
      <xdr:row>39</xdr:row>
      <xdr:rowOff>94615</xdr:rowOff>
    </xdr:to>
    <xdr:sp macro="" textlink="">
      <xdr:nvSpPr>
        <xdr:cNvPr id="484" name="フローチャート: 判断 483">
          <a:extLst>
            <a:ext uri="{FF2B5EF4-FFF2-40B4-BE49-F238E27FC236}">
              <a16:creationId xmlns:a16="http://schemas.microsoft.com/office/drawing/2014/main" id="{7350CC0D-2B66-4E3B-93FC-06EF76F18D14}"/>
            </a:ext>
          </a:extLst>
        </xdr:cNvPr>
        <xdr:cNvSpPr/>
      </xdr:nvSpPr>
      <xdr:spPr>
        <a:xfrm>
          <a:off x="21272500" y="667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85" name="フローチャート: 判断 484">
          <a:extLst>
            <a:ext uri="{FF2B5EF4-FFF2-40B4-BE49-F238E27FC236}">
              <a16:creationId xmlns:a16="http://schemas.microsoft.com/office/drawing/2014/main" id="{95F6C648-32A9-4AA1-A695-43EB974C0839}"/>
            </a:ext>
          </a:extLst>
        </xdr:cNvPr>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15875</xdr:rowOff>
    </xdr:from>
    <xdr:to>
      <xdr:col>102</xdr:col>
      <xdr:colOff>165100</xdr:colOff>
      <xdr:row>39</xdr:row>
      <xdr:rowOff>117475</xdr:rowOff>
    </xdr:to>
    <xdr:sp macro="" textlink="">
      <xdr:nvSpPr>
        <xdr:cNvPr id="486" name="フローチャート: 判断 485">
          <a:extLst>
            <a:ext uri="{FF2B5EF4-FFF2-40B4-BE49-F238E27FC236}">
              <a16:creationId xmlns:a16="http://schemas.microsoft.com/office/drawing/2014/main" id="{6475F62B-A0FD-4FCE-B668-D64B8F02051E}"/>
            </a:ext>
          </a:extLst>
        </xdr:cNvPr>
        <xdr:cNvSpPr/>
      </xdr:nvSpPr>
      <xdr:spPr>
        <a:xfrm>
          <a:off x="19494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487" name="フローチャート: 判断 486">
          <a:extLst>
            <a:ext uri="{FF2B5EF4-FFF2-40B4-BE49-F238E27FC236}">
              <a16:creationId xmlns:a16="http://schemas.microsoft.com/office/drawing/2014/main" id="{E352ECF9-6F8C-42AB-8FFD-06719F490841}"/>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793150A-57F5-4BF1-94BE-35FBAE0569E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93B21914-0B79-405A-B82A-AFF61D5A060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491BCD95-291D-4628-BD1E-63BF2A19F2B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F9DB599B-4581-42C7-9DE9-EE54C7BF81A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4F3287C4-6B9B-483B-AE2A-6371D4C18A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101600</xdr:rowOff>
    </xdr:from>
    <xdr:to>
      <xdr:col>116</xdr:col>
      <xdr:colOff>114300</xdr:colOff>
      <xdr:row>37</xdr:row>
      <xdr:rowOff>31750</xdr:rowOff>
    </xdr:to>
    <xdr:sp macro="" textlink="">
      <xdr:nvSpPr>
        <xdr:cNvPr id="493" name="楕円 492">
          <a:extLst>
            <a:ext uri="{FF2B5EF4-FFF2-40B4-BE49-F238E27FC236}">
              <a16:creationId xmlns:a16="http://schemas.microsoft.com/office/drawing/2014/main" id="{DA03C3F3-D194-4DC0-B1D6-732DB65B37C0}"/>
            </a:ext>
          </a:extLst>
        </xdr:cNvPr>
        <xdr:cNvSpPr/>
      </xdr:nvSpPr>
      <xdr:spPr>
        <a:xfrm>
          <a:off x="22110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124477</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F9F2F2E5-39EB-4D76-90FE-667FFFB8C46A}"/>
            </a:ext>
          </a:extLst>
        </xdr:cNvPr>
        <xdr:cNvSpPr txBox="1"/>
      </xdr:nvSpPr>
      <xdr:spPr>
        <a:xfrm>
          <a:off x="22199600"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122555</xdr:rowOff>
    </xdr:from>
    <xdr:to>
      <xdr:col>112</xdr:col>
      <xdr:colOff>38100</xdr:colOff>
      <xdr:row>37</xdr:row>
      <xdr:rowOff>52705</xdr:rowOff>
    </xdr:to>
    <xdr:sp macro="" textlink="">
      <xdr:nvSpPr>
        <xdr:cNvPr id="495" name="楕円 494">
          <a:extLst>
            <a:ext uri="{FF2B5EF4-FFF2-40B4-BE49-F238E27FC236}">
              <a16:creationId xmlns:a16="http://schemas.microsoft.com/office/drawing/2014/main" id="{73C702C9-7333-4E58-886D-7F99FBA487B1}"/>
            </a:ext>
          </a:extLst>
        </xdr:cNvPr>
        <xdr:cNvSpPr/>
      </xdr:nvSpPr>
      <xdr:spPr>
        <a:xfrm>
          <a:off x="21272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152400</xdr:rowOff>
    </xdr:from>
    <xdr:to>
      <xdr:col>116</xdr:col>
      <xdr:colOff>63500</xdr:colOff>
      <xdr:row>37</xdr:row>
      <xdr:rowOff>1905</xdr:rowOff>
    </xdr:to>
    <xdr:cxnSp macro="">
      <xdr:nvCxnSpPr>
        <xdr:cNvPr id="496" name="直線コネクタ 495">
          <a:extLst>
            <a:ext uri="{FF2B5EF4-FFF2-40B4-BE49-F238E27FC236}">
              <a16:creationId xmlns:a16="http://schemas.microsoft.com/office/drawing/2014/main" id="{4F85F75A-DA3E-4AD8-85B8-278002253FD4}"/>
            </a:ext>
          </a:extLst>
        </xdr:cNvPr>
        <xdr:cNvCxnSpPr/>
      </xdr:nvCxnSpPr>
      <xdr:spPr>
        <a:xfrm flipV="1">
          <a:off x="21323300" y="63246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137795</xdr:rowOff>
    </xdr:from>
    <xdr:to>
      <xdr:col>107</xdr:col>
      <xdr:colOff>101600</xdr:colOff>
      <xdr:row>37</xdr:row>
      <xdr:rowOff>67945</xdr:rowOff>
    </xdr:to>
    <xdr:sp macro="" textlink="">
      <xdr:nvSpPr>
        <xdr:cNvPr id="497" name="楕円 496">
          <a:extLst>
            <a:ext uri="{FF2B5EF4-FFF2-40B4-BE49-F238E27FC236}">
              <a16:creationId xmlns:a16="http://schemas.microsoft.com/office/drawing/2014/main" id="{4F270D10-6C08-48A4-9CA9-B32BC2FB520A}"/>
            </a:ext>
          </a:extLst>
        </xdr:cNvPr>
        <xdr:cNvSpPr/>
      </xdr:nvSpPr>
      <xdr:spPr>
        <a:xfrm>
          <a:off x="20383500" y="63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1905</xdr:rowOff>
    </xdr:from>
    <xdr:to>
      <xdr:col>111</xdr:col>
      <xdr:colOff>177800</xdr:colOff>
      <xdr:row>37</xdr:row>
      <xdr:rowOff>17145</xdr:rowOff>
    </xdr:to>
    <xdr:cxnSp macro="">
      <xdr:nvCxnSpPr>
        <xdr:cNvPr id="498" name="直線コネクタ 497">
          <a:extLst>
            <a:ext uri="{FF2B5EF4-FFF2-40B4-BE49-F238E27FC236}">
              <a16:creationId xmlns:a16="http://schemas.microsoft.com/office/drawing/2014/main" id="{1AAC9A2F-4B01-42E5-A56C-1A1057DA299B}"/>
            </a:ext>
          </a:extLst>
        </xdr:cNvPr>
        <xdr:cNvCxnSpPr/>
      </xdr:nvCxnSpPr>
      <xdr:spPr>
        <a:xfrm flipV="1">
          <a:off x="20434300" y="6345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154940</xdr:rowOff>
    </xdr:from>
    <xdr:to>
      <xdr:col>102</xdr:col>
      <xdr:colOff>165100</xdr:colOff>
      <xdr:row>37</xdr:row>
      <xdr:rowOff>85090</xdr:rowOff>
    </xdr:to>
    <xdr:sp macro="" textlink="">
      <xdr:nvSpPr>
        <xdr:cNvPr id="499" name="楕円 498">
          <a:extLst>
            <a:ext uri="{FF2B5EF4-FFF2-40B4-BE49-F238E27FC236}">
              <a16:creationId xmlns:a16="http://schemas.microsoft.com/office/drawing/2014/main" id="{145340FF-82A3-49BA-A142-23A335F25FED}"/>
            </a:ext>
          </a:extLst>
        </xdr:cNvPr>
        <xdr:cNvSpPr/>
      </xdr:nvSpPr>
      <xdr:spPr>
        <a:xfrm>
          <a:off x="19494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17145</xdr:rowOff>
    </xdr:from>
    <xdr:to>
      <xdr:col>107</xdr:col>
      <xdr:colOff>50800</xdr:colOff>
      <xdr:row>37</xdr:row>
      <xdr:rowOff>34290</xdr:rowOff>
    </xdr:to>
    <xdr:cxnSp macro="">
      <xdr:nvCxnSpPr>
        <xdr:cNvPr id="500" name="直線コネクタ 499">
          <a:extLst>
            <a:ext uri="{FF2B5EF4-FFF2-40B4-BE49-F238E27FC236}">
              <a16:creationId xmlns:a16="http://schemas.microsoft.com/office/drawing/2014/main" id="{50D17377-CEA9-47EE-B57A-AD9C08D8AD29}"/>
            </a:ext>
          </a:extLst>
        </xdr:cNvPr>
        <xdr:cNvCxnSpPr/>
      </xdr:nvCxnSpPr>
      <xdr:spPr>
        <a:xfrm flipV="1">
          <a:off x="19545300" y="63607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6350</xdr:rowOff>
    </xdr:from>
    <xdr:to>
      <xdr:col>98</xdr:col>
      <xdr:colOff>38100</xdr:colOff>
      <xdr:row>37</xdr:row>
      <xdr:rowOff>107950</xdr:rowOff>
    </xdr:to>
    <xdr:sp macro="" textlink="">
      <xdr:nvSpPr>
        <xdr:cNvPr id="501" name="楕円 500">
          <a:extLst>
            <a:ext uri="{FF2B5EF4-FFF2-40B4-BE49-F238E27FC236}">
              <a16:creationId xmlns:a16="http://schemas.microsoft.com/office/drawing/2014/main" id="{4DB32ADA-06FF-4930-A2EC-647F8528DC9A}"/>
            </a:ext>
          </a:extLst>
        </xdr:cNvPr>
        <xdr:cNvSpPr/>
      </xdr:nvSpPr>
      <xdr:spPr>
        <a:xfrm>
          <a:off x="18605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34290</xdr:rowOff>
    </xdr:from>
    <xdr:to>
      <xdr:col>102</xdr:col>
      <xdr:colOff>114300</xdr:colOff>
      <xdr:row>37</xdr:row>
      <xdr:rowOff>57150</xdr:rowOff>
    </xdr:to>
    <xdr:cxnSp macro="">
      <xdr:nvCxnSpPr>
        <xdr:cNvPr id="502" name="直線コネクタ 501">
          <a:extLst>
            <a:ext uri="{FF2B5EF4-FFF2-40B4-BE49-F238E27FC236}">
              <a16:creationId xmlns:a16="http://schemas.microsoft.com/office/drawing/2014/main" id="{A378E6E0-281A-4B24-9795-9D07191EE0B3}"/>
            </a:ext>
          </a:extLst>
        </xdr:cNvPr>
        <xdr:cNvCxnSpPr/>
      </xdr:nvCxnSpPr>
      <xdr:spPr>
        <a:xfrm flipV="1">
          <a:off x="18656300" y="6377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85742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2063B71A-1F70-48CE-82DC-61B38626CEFF}"/>
            </a:ext>
          </a:extLst>
        </xdr:cNvPr>
        <xdr:cNvSpPr txBox="1"/>
      </xdr:nvSpPr>
      <xdr:spPr>
        <a:xfrm>
          <a:off x="21075727" y="677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7AB82BD6-E613-41C1-A6F4-236DD329920E}"/>
            </a:ext>
          </a:extLst>
        </xdr:cNvPr>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108602</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F6D9F5EB-3A4D-4C21-A5A3-031CCEF70E60}"/>
            </a:ext>
          </a:extLst>
        </xdr:cNvPr>
        <xdr:cNvSpPr txBox="1"/>
      </xdr:nvSpPr>
      <xdr:spPr>
        <a:xfrm>
          <a:off x="19310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129557</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4FA01807-C87B-4D55-AC23-DE7723BE8C66}"/>
            </a:ext>
          </a:extLst>
        </xdr:cNvPr>
        <xdr:cNvSpPr txBox="1"/>
      </xdr:nvSpPr>
      <xdr:spPr>
        <a:xfrm>
          <a:off x="18421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69232</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A0AF495C-FB16-4DAD-A7E6-5464F712157F}"/>
            </a:ext>
          </a:extLst>
        </xdr:cNvPr>
        <xdr:cNvSpPr txBox="1"/>
      </xdr:nvSpPr>
      <xdr:spPr>
        <a:xfrm>
          <a:off x="21075727" y="606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84472</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539FD243-5761-4794-8575-731166FCC269}"/>
            </a:ext>
          </a:extLst>
        </xdr:cNvPr>
        <xdr:cNvSpPr txBox="1"/>
      </xdr:nvSpPr>
      <xdr:spPr>
        <a:xfrm>
          <a:off x="20199427"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101617</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1CC5F6BC-141A-4F3F-8B08-726F62E7F38B}"/>
            </a:ext>
          </a:extLst>
        </xdr:cNvPr>
        <xdr:cNvSpPr txBox="1"/>
      </xdr:nvSpPr>
      <xdr:spPr>
        <a:xfrm>
          <a:off x="193104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124477</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9599AAC1-D0BE-4BBB-9F1D-15DC5AD5A6B4}"/>
            </a:ext>
          </a:extLst>
        </xdr:cNvPr>
        <xdr:cNvSpPr txBox="1"/>
      </xdr:nvSpPr>
      <xdr:spPr>
        <a:xfrm>
          <a:off x="18421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60816418-1432-419D-81EF-06187E84748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6062B611-B88A-4746-8EDF-08AB22347D9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3581441A-73E5-4D8C-BA2C-830E8707088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BF007EC6-D3D7-48CB-A246-B9A915142F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E598FC12-9090-4B6A-8A80-665C572AFD7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7BBE3B4F-5543-4FA9-83A5-4797C8B2D76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7A5D6F67-E79E-461E-AD29-5E51486AA0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01A312D6-6E0E-4DA1-A879-8DD991E3CB7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D31D10B7-F6FF-42D1-9E41-BFE8B3428F3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2D36D497-0A2F-465C-9860-1BE3EC4E646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D8BCC188-0118-43E6-B85D-3B01D2EED12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E6D3EDA4-9DCB-4895-9DE5-FA950FDE176D}"/>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E5A35DE8-AC3A-443C-857D-F22E91A8DEA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8141063F-3186-4DEE-B9F3-0D6FAE5EBF9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CFA64014-D471-4863-81B3-9BE4E261B06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BAC49EC5-99E9-45C0-A2B6-1D163D7A817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D094E76B-AB71-40E1-8F33-0F2EBDDF1D8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E2A3BAB0-DDB0-41F9-A7E7-08D154FC4C7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FB7431DD-3BD4-44F2-A63C-CE64FD3319B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55C09C14-6834-4BF0-96DD-615E5DD8F7C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C387EDB3-C9D1-4FFC-AAFF-B9E0E0A0D3E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9B4C3D69-AC31-4F02-B255-B3BC12D1499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3493231E-7825-42CA-98E5-F08F52890B58}"/>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6C26DD1-3128-4DD0-97F6-52D23E1611F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97155</xdr:rowOff>
    </xdr:from>
    <xdr:to>
      <xdr:col>85</xdr:col>
      <xdr:colOff>126364</xdr:colOff>
      <xdr:row>62</xdr:row>
      <xdr:rowOff>144780</xdr:rowOff>
    </xdr:to>
    <xdr:cxnSp macro="">
      <xdr:nvCxnSpPr>
        <xdr:cNvPr id="535" name="直線コネクタ 534">
          <a:extLst>
            <a:ext uri="{FF2B5EF4-FFF2-40B4-BE49-F238E27FC236}">
              <a16:creationId xmlns:a16="http://schemas.microsoft.com/office/drawing/2014/main" id="{1414FBDF-B577-4A7C-AC3C-9570725CB657}"/>
            </a:ext>
          </a:extLst>
        </xdr:cNvPr>
        <xdr:cNvCxnSpPr/>
      </xdr:nvCxnSpPr>
      <xdr:spPr>
        <a:xfrm flipV="1">
          <a:off x="16318864" y="9869805"/>
          <a:ext cx="0" cy="90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148607</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CACC91EA-0871-4D0B-A331-4DB694D2A598}"/>
            </a:ext>
          </a:extLst>
        </xdr:cNvPr>
        <xdr:cNvSpPr txBox="1"/>
      </xdr:nvSpPr>
      <xdr:spPr>
        <a:xfrm>
          <a:off x="16357600"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144780</xdr:rowOff>
    </xdr:from>
    <xdr:to>
      <xdr:col>86</xdr:col>
      <xdr:colOff>25400</xdr:colOff>
      <xdr:row>62</xdr:row>
      <xdr:rowOff>144780</xdr:rowOff>
    </xdr:to>
    <xdr:cxnSp macro="">
      <xdr:nvCxnSpPr>
        <xdr:cNvPr id="537" name="直線コネクタ 536">
          <a:extLst>
            <a:ext uri="{FF2B5EF4-FFF2-40B4-BE49-F238E27FC236}">
              <a16:creationId xmlns:a16="http://schemas.microsoft.com/office/drawing/2014/main" id="{7A9DD3AE-4988-4D02-98E0-00DB88D5249E}"/>
            </a:ext>
          </a:extLst>
        </xdr:cNvPr>
        <xdr:cNvCxnSpPr/>
      </xdr:nvCxnSpPr>
      <xdr:spPr>
        <a:xfrm>
          <a:off x="16230600" y="1077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43832</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4CF950C8-7215-4CB4-ACD8-89CEAE2B8341}"/>
            </a:ext>
          </a:extLst>
        </xdr:cNvPr>
        <xdr:cNvSpPr txBox="1"/>
      </xdr:nvSpPr>
      <xdr:spPr>
        <a:xfrm>
          <a:off x="16357600" y="964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97155</xdr:rowOff>
    </xdr:from>
    <xdr:to>
      <xdr:col>86</xdr:col>
      <xdr:colOff>25400</xdr:colOff>
      <xdr:row>57</xdr:row>
      <xdr:rowOff>97155</xdr:rowOff>
    </xdr:to>
    <xdr:cxnSp macro="">
      <xdr:nvCxnSpPr>
        <xdr:cNvPr id="539" name="直線コネクタ 538">
          <a:extLst>
            <a:ext uri="{FF2B5EF4-FFF2-40B4-BE49-F238E27FC236}">
              <a16:creationId xmlns:a16="http://schemas.microsoft.com/office/drawing/2014/main" id="{543F4185-3D64-4BB7-89A1-66BE14B58D4A}"/>
            </a:ext>
          </a:extLst>
        </xdr:cNvPr>
        <xdr:cNvCxnSpPr/>
      </xdr:nvCxnSpPr>
      <xdr:spPr>
        <a:xfrm>
          <a:off x="16230600" y="9869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51452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F5274935-08FB-47EA-AC07-9F4C568FD4B8}"/>
            </a:ext>
          </a:extLst>
        </xdr:cNvPr>
        <xdr:cNvSpPr txBox="1"/>
      </xdr:nvSpPr>
      <xdr:spPr>
        <a:xfrm>
          <a:off x="16357600" y="1033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73025</xdr:rowOff>
    </xdr:from>
    <xdr:to>
      <xdr:col>85</xdr:col>
      <xdr:colOff>177800</xdr:colOff>
      <xdr:row>61</xdr:row>
      <xdr:rowOff>3175</xdr:rowOff>
    </xdr:to>
    <xdr:sp macro="" textlink="">
      <xdr:nvSpPr>
        <xdr:cNvPr id="541" name="フローチャート: 判断 540">
          <a:extLst>
            <a:ext uri="{FF2B5EF4-FFF2-40B4-BE49-F238E27FC236}">
              <a16:creationId xmlns:a16="http://schemas.microsoft.com/office/drawing/2014/main" id="{FC412B8E-7125-45FD-81D3-F0F659F8C328}"/>
            </a:ext>
          </a:extLst>
        </xdr:cNvPr>
        <xdr:cNvSpPr/>
      </xdr:nvSpPr>
      <xdr:spPr>
        <a:xfrm>
          <a:off x="16268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2" name="フローチャート: 判断 541">
          <a:extLst>
            <a:ext uri="{FF2B5EF4-FFF2-40B4-BE49-F238E27FC236}">
              <a16:creationId xmlns:a16="http://schemas.microsoft.com/office/drawing/2014/main" id="{FCBB35D1-FA22-4FC3-9196-9D9CC2631075}"/>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43" name="フローチャート: 判断 542">
          <a:extLst>
            <a:ext uri="{FF2B5EF4-FFF2-40B4-BE49-F238E27FC236}">
              <a16:creationId xmlns:a16="http://schemas.microsoft.com/office/drawing/2014/main" id="{2F5B7A90-1883-4660-B05A-776919609BDC}"/>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544" name="フローチャート: 判断 543">
          <a:extLst>
            <a:ext uri="{FF2B5EF4-FFF2-40B4-BE49-F238E27FC236}">
              <a16:creationId xmlns:a16="http://schemas.microsoft.com/office/drawing/2014/main" id="{6758931D-E422-42AC-A5BD-3BF796078C22}"/>
            </a:ext>
          </a:extLst>
        </xdr:cNvPr>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38735</xdr:rowOff>
    </xdr:from>
    <xdr:to>
      <xdr:col>67</xdr:col>
      <xdr:colOff>101600</xdr:colOff>
      <xdr:row>60</xdr:row>
      <xdr:rowOff>140335</xdr:rowOff>
    </xdr:to>
    <xdr:sp macro="" textlink="">
      <xdr:nvSpPr>
        <xdr:cNvPr id="545" name="フローチャート: 判断 544">
          <a:extLst>
            <a:ext uri="{FF2B5EF4-FFF2-40B4-BE49-F238E27FC236}">
              <a16:creationId xmlns:a16="http://schemas.microsoft.com/office/drawing/2014/main" id="{A70D82C3-B36E-4B45-912B-8B50184DD4E7}"/>
            </a:ext>
          </a:extLst>
        </xdr:cNvPr>
        <xdr:cNvSpPr/>
      </xdr:nvSpPr>
      <xdr:spPr>
        <a:xfrm>
          <a:off x="12763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B386C8CC-AD01-4546-A8C2-FCE4C36CD99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BE87CC0-D977-4FDB-905E-6ACCA5F9071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FD978E1-A8E9-409E-BBCC-C9A91A6779A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F052D755-11D0-4593-B3A1-07CC11021A5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C120B67-4338-4286-B3C7-498C581D643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51" name="楕円 550">
          <a:extLst>
            <a:ext uri="{FF2B5EF4-FFF2-40B4-BE49-F238E27FC236}">
              <a16:creationId xmlns:a16="http://schemas.microsoft.com/office/drawing/2014/main" id="{AAD156E3-74F4-4276-92A9-57F1C539D0CC}"/>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9584E221-833E-4F43-99C5-E4B48E890E9C}"/>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80645</xdr:rowOff>
    </xdr:from>
    <xdr:to>
      <xdr:col>81</xdr:col>
      <xdr:colOff>101600</xdr:colOff>
      <xdr:row>60</xdr:row>
      <xdr:rowOff>10795</xdr:rowOff>
    </xdr:to>
    <xdr:sp macro="" textlink="">
      <xdr:nvSpPr>
        <xdr:cNvPr id="553" name="楕円 552">
          <a:extLst>
            <a:ext uri="{FF2B5EF4-FFF2-40B4-BE49-F238E27FC236}">
              <a16:creationId xmlns:a16="http://schemas.microsoft.com/office/drawing/2014/main" id="{54A3EB54-DCE1-4899-9B62-82677FC2B6D1}"/>
            </a:ext>
          </a:extLst>
        </xdr:cNvPr>
        <xdr:cNvSpPr/>
      </xdr:nvSpPr>
      <xdr:spPr>
        <a:xfrm>
          <a:off x="15430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131445</xdr:rowOff>
    </xdr:from>
    <xdr:to>
      <xdr:col>85</xdr:col>
      <xdr:colOff>127000</xdr:colOff>
      <xdr:row>60</xdr:row>
      <xdr:rowOff>0</xdr:rowOff>
    </xdr:to>
    <xdr:cxnSp macro="">
      <xdr:nvCxnSpPr>
        <xdr:cNvPr id="554" name="直線コネクタ 553">
          <a:extLst>
            <a:ext uri="{FF2B5EF4-FFF2-40B4-BE49-F238E27FC236}">
              <a16:creationId xmlns:a16="http://schemas.microsoft.com/office/drawing/2014/main" id="{E9063873-74A6-4CA3-BB23-965BC3E52109}"/>
            </a:ext>
          </a:extLst>
        </xdr:cNvPr>
        <xdr:cNvCxnSpPr/>
      </xdr:nvCxnSpPr>
      <xdr:spPr>
        <a:xfrm>
          <a:off x="15481300" y="102469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86360</xdr:rowOff>
    </xdr:from>
    <xdr:to>
      <xdr:col>76</xdr:col>
      <xdr:colOff>165100</xdr:colOff>
      <xdr:row>60</xdr:row>
      <xdr:rowOff>16510</xdr:rowOff>
    </xdr:to>
    <xdr:sp macro="" textlink="">
      <xdr:nvSpPr>
        <xdr:cNvPr id="555" name="楕円 554">
          <a:extLst>
            <a:ext uri="{FF2B5EF4-FFF2-40B4-BE49-F238E27FC236}">
              <a16:creationId xmlns:a16="http://schemas.microsoft.com/office/drawing/2014/main" id="{1FBFCCA6-0E77-420E-93B6-A93B3D071614}"/>
            </a:ext>
          </a:extLst>
        </xdr:cNvPr>
        <xdr:cNvSpPr/>
      </xdr:nvSpPr>
      <xdr:spPr>
        <a:xfrm>
          <a:off x="14541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131445</xdr:rowOff>
    </xdr:from>
    <xdr:to>
      <xdr:col>81</xdr:col>
      <xdr:colOff>50800</xdr:colOff>
      <xdr:row>59</xdr:row>
      <xdr:rowOff>137160</xdr:rowOff>
    </xdr:to>
    <xdr:cxnSp macro="">
      <xdr:nvCxnSpPr>
        <xdr:cNvPr id="556" name="直線コネクタ 555">
          <a:extLst>
            <a:ext uri="{FF2B5EF4-FFF2-40B4-BE49-F238E27FC236}">
              <a16:creationId xmlns:a16="http://schemas.microsoft.com/office/drawing/2014/main" id="{931D2217-494E-4037-85DC-A592C0878AFF}"/>
            </a:ext>
          </a:extLst>
        </xdr:cNvPr>
        <xdr:cNvCxnSpPr/>
      </xdr:nvCxnSpPr>
      <xdr:spPr>
        <a:xfrm flipV="1">
          <a:off x="14592300" y="1024699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97790</xdr:rowOff>
    </xdr:from>
    <xdr:to>
      <xdr:col>72</xdr:col>
      <xdr:colOff>38100</xdr:colOff>
      <xdr:row>57</xdr:row>
      <xdr:rowOff>27940</xdr:rowOff>
    </xdr:to>
    <xdr:sp macro="" textlink="">
      <xdr:nvSpPr>
        <xdr:cNvPr id="557" name="楕円 556">
          <a:extLst>
            <a:ext uri="{FF2B5EF4-FFF2-40B4-BE49-F238E27FC236}">
              <a16:creationId xmlns:a16="http://schemas.microsoft.com/office/drawing/2014/main" id="{E2A85289-8338-4733-BD22-31924B0FD617}"/>
            </a:ext>
          </a:extLst>
        </xdr:cNvPr>
        <xdr:cNvSpPr/>
      </xdr:nvSpPr>
      <xdr:spPr>
        <a:xfrm>
          <a:off x="13652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148590</xdr:rowOff>
    </xdr:from>
    <xdr:to>
      <xdr:col>76</xdr:col>
      <xdr:colOff>114300</xdr:colOff>
      <xdr:row>59</xdr:row>
      <xdr:rowOff>137160</xdr:rowOff>
    </xdr:to>
    <xdr:cxnSp macro="">
      <xdr:nvCxnSpPr>
        <xdr:cNvPr id="558" name="直線コネクタ 557">
          <a:extLst>
            <a:ext uri="{FF2B5EF4-FFF2-40B4-BE49-F238E27FC236}">
              <a16:creationId xmlns:a16="http://schemas.microsoft.com/office/drawing/2014/main" id="{C407023E-859A-4D7C-93B2-1479400CB527}"/>
            </a:ext>
          </a:extLst>
        </xdr:cNvPr>
        <xdr:cNvCxnSpPr/>
      </xdr:nvCxnSpPr>
      <xdr:spPr>
        <a:xfrm>
          <a:off x="13703300" y="974979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164465</xdr:rowOff>
    </xdr:from>
    <xdr:to>
      <xdr:col>67</xdr:col>
      <xdr:colOff>101600</xdr:colOff>
      <xdr:row>59</xdr:row>
      <xdr:rowOff>94615</xdr:rowOff>
    </xdr:to>
    <xdr:sp macro="" textlink="">
      <xdr:nvSpPr>
        <xdr:cNvPr id="559" name="楕円 558">
          <a:extLst>
            <a:ext uri="{FF2B5EF4-FFF2-40B4-BE49-F238E27FC236}">
              <a16:creationId xmlns:a16="http://schemas.microsoft.com/office/drawing/2014/main" id="{13259E3D-D0AD-4BDD-A777-7E27CD2E152F}"/>
            </a:ext>
          </a:extLst>
        </xdr:cNvPr>
        <xdr:cNvSpPr/>
      </xdr:nvSpPr>
      <xdr:spPr>
        <a:xfrm>
          <a:off x="12763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148590</xdr:rowOff>
    </xdr:from>
    <xdr:to>
      <xdr:col>71</xdr:col>
      <xdr:colOff>177800</xdr:colOff>
      <xdr:row>59</xdr:row>
      <xdr:rowOff>43815</xdr:rowOff>
    </xdr:to>
    <xdr:cxnSp macro="">
      <xdr:nvCxnSpPr>
        <xdr:cNvPr id="560" name="直線コネクタ 559">
          <a:extLst>
            <a:ext uri="{FF2B5EF4-FFF2-40B4-BE49-F238E27FC236}">
              <a16:creationId xmlns:a16="http://schemas.microsoft.com/office/drawing/2014/main" id="{6CCB6589-7D48-4921-8768-683959613AC3}"/>
            </a:ext>
          </a:extLst>
        </xdr:cNvPr>
        <xdr:cNvCxnSpPr/>
      </xdr:nvCxnSpPr>
      <xdr:spPr>
        <a:xfrm flipV="1">
          <a:off x="12814300" y="9749790"/>
          <a:ext cx="8890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127652</xdr:rowOff>
    </xdr:from>
    <xdr:ext cx="405111" cy="259045"/>
    <xdr:sp macro="" textlink="">
      <xdr:nvSpPr>
        <xdr:cNvPr id="561" name="n_1aveValue【学校施設】&#10;有形固定資産減価償却率">
          <a:extLst>
            <a:ext uri="{FF2B5EF4-FFF2-40B4-BE49-F238E27FC236}">
              <a16:creationId xmlns:a16="http://schemas.microsoft.com/office/drawing/2014/main" id="{706E47DB-6089-406E-8590-011034473697}"/>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62" name="n_2aveValue【学校施設】&#10;有形固定資産減価償却率">
          <a:extLst>
            <a:ext uri="{FF2B5EF4-FFF2-40B4-BE49-F238E27FC236}">
              <a16:creationId xmlns:a16="http://schemas.microsoft.com/office/drawing/2014/main" id="{362DDF81-1407-424E-BFF3-B063321D784C}"/>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563" name="n_3aveValue【学校施設】&#10;有形固定資産減価償却率">
          <a:extLst>
            <a:ext uri="{FF2B5EF4-FFF2-40B4-BE49-F238E27FC236}">
              <a16:creationId xmlns:a16="http://schemas.microsoft.com/office/drawing/2014/main" id="{40D76A93-9AD1-496B-90AE-8432F44835BF}"/>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131462</xdr:rowOff>
    </xdr:from>
    <xdr:ext cx="405111" cy="259045"/>
    <xdr:sp macro="" textlink="">
      <xdr:nvSpPr>
        <xdr:cNvPr id="564" name="n_4aveValue【学校施設】&#10;有形固定資産減価償却率">
          <a:extLst>
            <a:ext uri="{FF2B5EF4-FFF2-40B4-BE49-F238E27FC236}">
              <a16:creationId xmlns:a16="http://schemas.microsoft.com/office/drawing/2014/main" id="{97E0675A-26CE-47DD-9778-AF99B09DAC62}"/>
            </a:ext>
          </a:extLst>
        </xdr:cNvPr>
        <xdr:cNvSpPr txBox="1"/>
      </xdr:nvSpPr>
      <xdr:spPr>
        <a:xfrm>
          <a:off x="12611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27322</xdr:rowOff>
    </xdr:from>
    <xdr:ext cx="405111" cy="259045"/>
    <xdr:sp macro="" textlink="">
      <xdr:nvSpPr>
        <xdr:cNvPr id="565" name="n_1mainValue【学校施設】&#10;有形固定資産減価償却率">
          <a:extLst>
            <a:ext uri="{FF2B5EF4-FFF2-40B4-BE49-F238E27FC236}">
              <a16:creationId xmlns:a16="http://schemas.microsoft.com/office/drawing/2014/main" id="{C6CD24BA-B4C9-4911-A1B9-99898AC3BEE2}"/>
            </a:ext>
          </a:extLst>
        </xdr:cNvPr>
        <xdr:cNvSpPr txBox="1"/>
      </xdr:nvSpPr>
      <xdr:spPr>
        <a:xfrm>
          <a:off x="15266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66" name="n_2mainValue【学校施設】&#10;有形固定資産減価償却率">
          <a:extLst>
            <a:ext uri="{FF2B5EF4-FFF2-40B4-BE49-F238E27FC236}">
              <a16:creationId xmlns:a16="http://schemas.microsoft.com/office/drawing/2014/main" id="{9A08F610-2844-4067-B0E5-4A561FBCFF6D}"/>
            </a:ext>
          </a:extLst>
        </xdr:cNvPr>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44467</xdr:rowOff>
    </xdr:from>
    <xdr:ext cx="405111" cy="259045"/>
    <xdr:sp macro="" textlink="">
      <xdr:nvSpPr>
        <xdr:cNvPr id="567" name="n_3mainValue【学校施設】&#10;有形固定資産減価償却率">
          <a:extLst>
            <a:ext uri="{FF2B5EF4-FFF2-40B4-BE49-F238E27FC236}">
              <a16:creationId xmlns:a16="http://schemas.microsoft.com/office/drawing/2014/main" id="{5DFBB862-B5A1-4579-90E2-6A81049DA42E}"/>
            </a:ext>
          </a:extLst>
        </xdr:cNvPr>
        <xdr:cNvSpPr txBox="1"/>
      </xdr:nvSpPr>
      <xdr:spPr>
        <a:xfrm>
          <a:off x="13500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111142</xdr:rowOff>
    </xdr:from>
    <xdr:ext cx="405111" cy="259045"/>
    <xdr:sp macro="" textlink="">
      <xdr:nvSpPr>
        <xdr:cNvPr id="568" name="n_4mainValue【学校施設】&#10;有形固定資産減価償却率">
          <a:extLst>
            <a:ext uri="{FF2B5EF4-FFF2-40B4-BE49-F238E27FC236}">
              <a16:creationId xmlns:a16="http://schemas.microsoft.com/office/drawing/2014/main" id="{1E032B04-1549-4A33-AE19-4A3A82AE2D1C}"/>
            </a:ext>
          </a:extLst>
        </xdr:cNvPr>
        <xdr:cNvSpPr txBox="1"/>
      </xdr:nvSpPr>
      <xdr:spPr>
        <a:xfrm>
          <a:off x="12611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CB167A9C-58D5-4C42-80B3-5868839BC4A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378F2C4A-02CD-4420-BE67-1B0CFF1C8EF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E0E40CB7-1561-4C8B-99F8-49F8D4F6C00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DB575CEB-6444-4B83-B85D-52EA3F11BF3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FCC43568-15A7-4105-825E-2D830EFB5B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95FCDCFA-55F6-42B3-ACB5-39BC40D9BBB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39A65F8-50B7-44FB-AFA3-512ADDFDF6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E9075D4E-CC37-441D-8250-6F45200D39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D53274A8-121E-4524-9D4C-FF432D692ED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70CE6323-CAC5-408B-8AAA-AEAF3EB6A41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13E5401E-132E-410E-8899-B1E6362CE8C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A298C8CF-5EFF-479D-BE21-39BE743DEA3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9FCEE949-7962-4EF2-949E-991BB01009F9}"/>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a:extLst>
            <a:ext uri="{FF2B5EF4-FFF2-40B4-BE49-F238E27FC236}">
              <a16:creationId xmlns:a16="http://schemas.microsoft.com/office/drawing/2014/main" id="{0185F7A8-CBD2-4C71-AF07-FCDBC84BEE9A}"/>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F618BE09-6DD5-44F9-B8A9-70D3CE39067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a:extLst>
            <a:ext uri="{FF2B5EF4-FFF2-40B4-BE49-F238E27FC236}">
              <a16:creationId xmlns:a16="http://schemas.microsoft.com/office/drawing/2014/main" id="{C500A1EC-3C75-469D-9D77-695DCBD2A5F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0E1563E6-B943-483A-81CC-9270B1D335F3}"/>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a:extLst>
            <a:ext uri="{FF2B5EF4-FFF2-40B4-BE49-F238E27FC236}">
              <a16:creationId xmlns:a16="http://schemas.microsoft.com/office/drawing/2014/main" id="{F383B14A-3811-4531-A934-DEDE892EAF3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63B44774-AF1C-4700-B770-CDDC087F81E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a:extLst>
            <a:ext uri="{FF2B5EF4-FFF2-40B4-BE49-F238E27FC236}">
              <a16:creationId xmlns:a16="http://schemas.microsoft.com/office/drawing/2014/main" id="{68D20596-70EE-4CA5-BFD2-D1353725FCD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4C34BCFE-601E-4481-AEBF-127EB93B87BE}"/>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D119B156-72F7-4594-ABCF-8ADFC325C8A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AB7F2220-F08C-49A4-9DC1-6F027E228D2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F9163D18-9DAF-4D28-AFF0-979E552EA047}"/>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DD2AE21A-851C-4420-9749-A850E9558F1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38862</xdr:rowOff>
    </xdr:from>
    <xdr:to>
      <xdr:col>116</xdr:col>
      <xdr:colOff>62864</xdr:colOff>
      <xdr:row>63</xdr:row>
      <xdr:rowOff>130792</xdr:rowOff>
    </xdr:to>
    <xdr:cxnSp macro="">
      <xdr:nvCxnSpPr>
        <xdr:cNvPr id="594" name="直線コネクタ 593">
          <a:extLst>
            <a:ext uri="{FF2B5EF4-FFF2-40B4-BE49-F238E27FC236}">
              <a16:creationId xmlns:a16="http://schemas.microsoft.com/office/drawing/2014/main" id="{5DF3370C-BCE6-4EF6-97F6-C90BCDAA25CD}"/>
            </a:ext>
          </a:extLst>
        </xdr:cNvPr>
        <xdr:cNvCxnSpPr/>
      </xdr:nvCxnSpPr>
      <xdr:spPr>
        <a:xfrm flipV="1">
          <a:off x="22160864" y="9640062"/>
          <a:ext cx="0" cy="129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134619</xdr:rowOff>
    </xdr:from>
    <xdr:ext cx="469744" cy="259045"/>
    <xdr:sp macro="" textlink="">
      <xdr:nvSpPr>
        <xdr:cNvPr id="595" name="【学校施設】&#10;一人当たり面積最小値テキスト">
          <a:extLst>
            <a:ext uri="{FF2B5EF4-FFF2-40B4-BE49-F238E27FC236}">
              <a16:creationId xmlns:a16="http://schemas.microsoft.com/office/drawing/2014/main" id="{569851A3-E53C-4686-BE8E-EF5662CAF173}"/>
            </a:ext>
          </a:extLst>
        </xdr:cNvPr>
        <xdr:cNvSpPr txBox="1"/>
      </xdr:nvSpPr>
      <xdr:spPr>
        <a:xfrm>
          <a:off x="22199600" y="1093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130792</xdr:rowOff>
    </xdr:from>
    <xdr:to>
      <xdr:col>116</xdr:col>
      <xdr:colOff>152400</xdr:colOff>
      <xdr:row>63</xdr:row>
      <xdr:rowOff>130792</xdr:rowOff>
    </xdr:to>
    <xdr:cxnSp macro="">
      <xdr:nvCxnSpPr>
        <xdr:cNvPr id="596" name="直線コネクタ 595">
          <a:extLst>
            <a:ext uri="{FF2B5EF4-FFF2-40B4-BE49-F238E27FC236}">
              <a16:creationId xmlns:a16="http://schemas.microsoft.com/office/drawing/2014/main" id="{0F4BB753-0DA8-4878-84FB-7A35AA7653A7}"/>
            </a:ext>
          </a:extLst>
        </xdr:cNvPr>
        <xdr:cNvCxnSpPr/>
      </xdr:nvCxnSpPr>
      <xdr:spPr>
        <a:xfrm>
          <a:off x="22072600" y="10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156989</xdr:rowOff>
    </xdr:from>
    <xdr:ext cx="469744" cy="259045"/>
    <xdr:sp macro="" textlink="">
      <xdr:nvSpPr>
        <xdr:cNvPr id="597" name="【学校施設】&#10;一人当たり面積最大値テキスト">
          <a:extLst>
            <a:ext uri="{FF2B5EF4-FFF2-40B4-BE49-F238E27FC236}">
              <a16:creationId xmlns:a16="http://schemas.microsoft.com/office/drawing/2014/main" id="{E87C877F-23E4-4849-9929-4A2B520BE849}"/>
            </a:ext>
          </a:extLst>
        </xdr:cNvPr>
        <xdr:cNvSpPr txBox="1"/>
      </xdr:nvSpPr>
      <xdr:spPr>
        <a:xfrm>
          <a:off x="22199600" y="94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38862</xdr:rowOff>
    </xdr:from>
    <xdr:to>
      <xdr:col>116</xdr:col>
      <xdr:colOff>152400</xdr:colOff>
      <xdr:row>56</xdr:row>
      <xdr:rowOff>38862</xdr:rowOff>
    </xdr:to>
    <xdr:cxnSp macro="">
      <xdr:nvCxnSpPr>
        <xdr:cNvPr id="598" name="直線コネクタ 597">
          <a:extLst>
            <a:ext uri="{FF2B5EF4-FFF2-40B4-BE49-F238E27FC236}">
              <a16:creationId xmlns:a16="http://schemas.microsoft.com/office/drawing/2014/main" id="{C0DFAF5E-3178-4B7D-82D5-87BAEB52971F}"/>
            </a:ext>
          </a:extLst>
        </xdr:cNvPr>
        <xdr:cNvCxnSpPr/>
      </xdr:nvCxnSpPr>
      <xdr:spPr>
        <a:xfrm>
          <a:off x="22072600" y="964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118835</xdr:rowOff>
    </xdr:from>
    <xdr:ext cx="469744" cy="259045"/>
    <xdr:sp macro="" textlink="">
      <xdr:nvSpPr>
        <xdr:cNvPr id="599" name="【学校施設】&#10;一人当たり面積平均値テキスト">
          <a:extLst>
            <a:ext uri="{FF2B5EF4-FFF2-40B4-BE49-F238E27FC236}">
              <a16:creationId xmlns:a16="http://schemas.microsoft.com/office/drawing/2014/main" id="{D36D1182-B700-45C7-9858-AD8D97482976}"/>
            </a:ext>
          </a:extLst>
        </xdr:cNvPr>
        <xdr:cNvSpPr txBox="1"/>
      </xdr:nvSpPr>
      <xdr:spPr>
        <a:xfrm>
          <a:off x="22199600" y="1057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140408</xdr:rowOff>
    </xdr:from>
    <xdr:to>
      <xdr:col>116</xdr:col>
      <xdr:colOff>114300</xdr:colOff>
      <xdr:row>62</xdr:row>
      <xdr:rowOff>70558</xdr:rowOff>
    </xdr:to>
    <xdr:sp macro="" textlink="">
      <xdr:nvSpPr>
        <xdr:cNvPr id="600" name="フローチャート: 判断 599">
          <a:extLst>
            <a:ext uri="{FF2B5EF4-FFF2-40B4-BE49-F238E27FC236}">
              <a16:creationId xmlns:a16="http://schemas.microsoft.com/office/drawing/2014/main" id="{9DCCF37E-1064-4C70-BEFD-D236A9137689}"/>
            </a:ext>
          </a:extLst>
        </xdr:cNvPr>
        <xdr:cNvSpPr/>
      </xdr:nvSpPr>
      <xdr:spPr>
        <a:xfrm>
          <a:off x="22110700" y="1059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123752</xdr:rowOff>
    </xdr:from>
    <xdr:to>
      <xdr:col>112</xdr:col>
      <xdr:colOff>38100</xdr:colOff>
      <xdr:row>62</xdr:row>
      <xdr:rowOff>53902</xdr:rowOff>
    </xdr:to>
    <xdr:sp macro="" textlink="">
      <xdr:nvSpPr>
        <xdr:cNvPr id="601" name="フローチャート: 判断 600">
          <a:extLst>
            <a:ext uri="{FF2B5EF4-FFF2-40B4-BE49-F238E27FC236}">
              <a16:creationId xmlns:a16="http://schemas.microsoft.com/office/drawing/2014/main" id="{F1342DF9-C52F-4FEB-A775-BB1E8666408E}"/>
            </a:ext>
          </a:extLst>
        </xdr:cNvPr>
        <xdr:cNvSpPr/>
      </xdr:nvSpPr>
      <xdr:spPr>
        <a:xfrm>
          <a:off x="21272500" y="1058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134529</xdr:rowOff>
    </xdr:from>
    <xdr:to>
      <xdr:col>107</xdr:col>
      <xdr:colOff>101600</xdr:colOff>
      <xdr:row>62</xdr:row>
      <xdr:rowOff>64679</xdr:rowOff>
    </xdr:to>
    <xdr:sp macro="" textlink="">
      <xdr:nvSpPr>
        <xdr:cNvPr id="602" name="フローチャート: 判断 601">
          <a:extLst>
            <a:ext uri="{FF2B5EF4-FFF2-40B4-BE49-F238E27FC236}">
              <a16:creationId xmlns:a16="http://schemas.microsoft.com/office/drawing/2014/main" id="{D89FAD58-88B9-41F0-A5FD-6DB906A7B21E}"/>
            </a:ext>
          </a:extLst>
        </xdr:cNvPr>
        <xdr:cNvSpPr/>
      </xdr:nvSpPr>
      <xdr:spPr>
        <a:xfrm>
          <a:off x="20383500" y="1059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122283</xdr:rowOff>
    </xdr:from>
    <xdr:to>
      <xdr:col>102</xdr:col>
      <xdr:colOff>165100</xdr:colOff>
      <xdr:row>62</xdr:row>
      <xdr:rowOff>52433</xdr:rowOff>
    </xdr:to>
    <xdr:sp macro="" textlink="">
      <xdr:nvSpPr>
        <xdr:cNvPr id="603" name="フローチャート: 判断 602">
          <a:extLst>
            <a:ext uri="{FF2B5EF4-FFF2-40B4-BE49-F238E27FC236}">
              <a16:creationId xmlns:a16="http://schemas.microsoft.com/office/drawing/2014/main" id="{ED324F83-AFB5-4339-948F-914EC33F2CCC}"/>
            </a:ext>
          </a:extLst>
        </xdr:cNvPr>
        <xdr:cNvSpPr/>
      </xdr:nvSpPr>
      <xdr:spPr>
        <a:xfrm>
          <a:off x="19494500" y="105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141060</xdr:rowOff>
    </xdr:from>
    <xdr:to>
      <xdr:col>98</xdr:col>
      <xdr:colOff>38100</xdr:colOff>
      <xdr:row>62</xdr:row>
      <xdr:rowOff>71210</xdr:rowOff>
    </xdr:to>
    <xdr:sp macro="" textlink="">
      <xdr:nvSpPr>
        <xdr:cNvPr id="604" name="フローチャート: 判断 603">
          <a:extLst>
            <a:ext uri="{FF2B5EF4-FFF2-40B4-BE49-F238E27FC236}">
              <a16:creationId xmlns:a16="http://schemas.microsoft.com/office/drawing/2014/main" id="{3D00D719-D1AF-4D55-AED9-1EE79021D9A8}"/>
            </a:ext>
          </a:extLst>
        </xdr:cNvPr>
        <xdr:cNvSpPr/>
      </xdr:nvSpPr>
      <xdr:spPr>
        <a:xfrm>
          <a:off x="18605500" y="105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3937AE5D-9755-4EB5-8DE1-22974E597F8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CAAC393-54C3-4AB8-905C-44D2E5D14BE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23F3B24-84E6-4713-8B44-F70252D8921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A66F235-A098-4993-85A5-40635656F28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BFE887F-C82B-4995-84CB-F732D79F170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152981</xdr:rowOff>
    </xdr:from>
    <xdr:to>
      <xdr:col>116</xdr:col>
      <xdr:colOff>114300</xdr:colOff>
      <xdr:row>61</xdr:row>
      <xdr:rowOff>83131</xdr:rowOff>
    </xdr:to>
    <xdr:sp macro="" textlink="">
      <xdr:nvSpPr>
        <xdr:cNvPr id="610" name="楕円 609">
          <a:extLst>
            <a:ext uri="{FF2B5EF4-FFF2-40B4-BE49-F238E27FC236}">
              <a16:creationId xmlns:a16="http://schemas.microsoft.com/office/drawing/2014/main" id="{9622D0C7-E0DA-4FAC-8273-C1B1B0FB7989}"/>
            </a:ext>
          </a:extLst>
        </xdr:cNvPr>
        <xdr:cNvSpPr/>
      </xdr:nvSpPr>
      <xdr:spPr>
        <a:xfrm>
          <a:off x="22110700" y="1043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4408</xdr:rowOff>
    </xdr:from>
    <xdr:ext cx="469744" cy="259045"/>
    <xdr:sp macro="" textlink="">
      <xdr:nvSpPr>
        <xdr:cNvPr id="611" name="【学校施設】&#10;一人当たり面積該当値テキスト">
          <a:extLst>
            <a:ext uri="{FF2B5EF4-FFF2-40B4-BE49-F238E27FC236}">
              <a16:creationId xmlns:a16="http://schemas.microsoft.com/office/drawing/2014/main" id="{0AF18BA2-3E8F-4A6F-B3A3-96537FAF4B62}"/>
            </a:ext>
          </a:extLst>
        </xdr:cNvPr>
        <xdr:cNvSpPr txBox="1"/>
      </xdr:nvSpPr>
      <xdr:spPr>
        <a:xfrm>
          <a:off x="22199600" y="1029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150695</xdr:rowOff>
    </xdr:from>
    <xdr:to>
      <xdr:col>112</xdr:col>
      <xdr:colOff>38100</xdr:colOff>
      <xdr:row>61</xdr:row>
      <xdr:rowOff>80845</xdr:rowOff>
    </xdr:to>
    <xdr:sp macro="" textlink="">
      <xdr:nvSpPr>
        <xdr:cNvPr id="612" name="楕円 611">
          <a:extLst>
            <a:ext uri="{FF2B5EF4-FFF2-40B4-BE49-F238E27FC236}">
              <a16:creationId xmlns:a16="http://schemas.microsoft.com/office/drawing/2014/main" id="{227FDF7E-CBAB-41EE-AA0D-3819504ADAA1}"/>
            </a:ext>
          </a:extLst>
        </xdr:cNvPr>
        <xdr:cNvSpPr/>
      </xdr:nvSpPr>
      <xdr:spPr>
        <a:xfrm>
          <a:off x="21272500" y="1043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30045</xdr:rowOff>
    </xdr:from>
    <xdr:to>
      <xdr:col>116</xdr:col>
      <xdr:colOff>63500</xdr:colOff>
      <xdr:row>61</xdr:row>
      <xdr:rowOff>32331</xdr:rowOff>
    </xdr:to>
    <xdr:cxnSp macro="">
      <xdr:nvCxnSpPr>
        <xdr:cNvPr id="613" name="直線コネクタ 612">
          <a:extLst>
            <a:ext uri="{FF2B5EF4-FFF2-40B4-BE49-F238E27FC236}">
              <a16:creationId xmlns:a16="http://schemas.microsoft.com/office/drawing/2014/main" id="{FD7B98CC-A1E2-4A10-8DA3-CC8E3AB4CC78}"/>
            </a:ext>
          </a:extLst>
        </xdr:cNvPr>
        <xdr:cNvCxnSpPr/>
      </xdr:nvCxnSpPr>
      <xdr:spPr>
        <a:xfrm>
          <a:off x="21323300" y="1048849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12555</xdr:rowOff>
    </xdr:from>
    <xdr:to>
      <xdr:col>107</xdr:col>
      <xdr:colOff>101600</xdr:colOff>
      <xdr:row>61</xdr:row>
      <xdr:rowOff>114155</xdr:rowOff>
    </xdr:to>
    <xdr:sp macro="" textlink="">
      <xdr:nvSpPr>
        <xdr:cNvPr id="614" name="楕円 613">
          <a:extLst>
            <a:ext uri="{FF2B5EF4-FFF2-40B4-BE49-F238E27FC236}">
              <a16:creationId xmlns:a16="http://schemas.microsoft.com/office/drawing/2014/main" id="{B596D22B-4311-411A-8859-8F6F4A40CE7D}"/>
            </a:ext>
          </a:extLst>
        </xdr:cNvPr>
        <xdr:cNvSpPr/>
      </xdr:nvSpPr>
      <xdr:spPr>
        <a:xfrm>
          <a:off x="20383500" y="104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30045</xdr:rowOff>
    </xdr:from>
    <xdr:to>
      <xdr:col>111</xdr:col>
      <xdr:colOff>177800</xdr:colOff>
      <xdr:row>61</xdr:row>
      <xdr:rowOff>63355</xdr:rowOff>
    </xdr:to>
    <xdr:cxnSp macro="">
      <xdr:nvCxnSpPr>
        <xdr:cNvPr id="615" name="直線コネクタ 614">
          <a:extLst>
            <a:ext uri="{FF2B5EF4-FFF2-40B4-BE49-F238E27FC236}">
              <a16:creationId xmlns:a16="http://schemas.microsoft.com/office/drawing/2014/main" id="{7D0889AA-6B0E-4E95-9A2C-1DB87966DB4A}"/>
            </a:ext>
          </a:extLst>
        </xdr:cNvPr>
        <xdr:cNvCxnSpPr/>
      </xdr:nvCxnSpPr>
      <xdr:spPr>
        <a:xfrm flipV="1">
          <a:off x="20434300" y="10488495"/>
          <a:ext cx="8890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24148</xdr:rowOff>
    </xdr:from>
    <xdr:to>
      <xdr:col>102</xdr:col>
      <xdr:colOff>165100</xdr:colOff>
      <xdr:row>61</xdr:row>
      <xdr:rowOff>125748</xdr:rowOff>
    </xdr:to>
    <xdr:sp macro="" textlink="">
      <xdr:nvSpPr>
        <xdr:cNvPr id="616" name="楕円 615">
          <a:extLst>
            <a:ext uri="{FF2B5EF4-FFF2-40B4-BE49-F238E27FC236}">
              <a16:creationId xmlns:a16="http://schemas.microsoft.com/office/drawing/2014/main" id="{182E9F24-5686-4990-8C27-4FE9207313CB}"/>
            </a:ext>
          </a:extLst>
        </xdr:cNvPr>
        <xdr:cNvSpPr/>
      </xdr:nvSpPr>
      <xdr:spPr>
        <a:xfrm>
          <a:off x="19494500" y="1048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63355</xdr:rowOff>
    </xdr:from>
    <xdr:to>
      <xdr:col>107</xdr:col>
      <xdr:colOff>50800</xdr:colOff>
      <xdr:row>61</xdr:row>
      <xdr:rowOff>74948</xdr:rowOff>
    </xdr:to>
    <xdr:cxnSp macro="">
      <xdr:nvCxnSpPr>
        <xdr:cNvPr id="617" name="直線コネクタ 616">
          <a:extLst>
            <a:ext uri="{FF2B5EF4-FFF2-40B4-BE49-F238E27FC236}">
              <a16:creationId xmlns:a16="http://schemas.microsoft.com/office/drawing/2014/main" id="{3EF86B25-3927-420F-A150-A9C1C0CA83CA}"/>
            </a:ext>
          </a:extLst>
        </xdr:cNvPr>
        <xdr:cNvCxnSpPr/>
      </xdr:nvCxnSpPr>
      <xdr:spPr>
        <a:xfrm flipV="1">
          <a:off x="19545300" y="10521805"/>
          <a:ext cx="889000" cy="1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38517</xdr:rowOff>
    </xdr:from>
    <xdr:to>
      <xdr:col>98</xdr:col>
      <xdr:colOff>38100</xdr:colOff>
      <xdr:row>61</xdr:row>
      <xdr:rowOff>140117</xdr:rowOff>
    </xdr:to>
    <xdr:sp macro="" textlink="">
      <xdr:nvSpPr>
        <xdr:cNvPr id="618" name="楕円 617">
          <a:extLst>
            <a:ext uri="{FF2B5EF4-FFF2-40B4-BE49-F238E27FC236}">
              <a16:creationId xmlns:a16="http://schemas.microsoft.com/office/drawing/2014/main" id="{3C386595-D1C6-4476-B050-2D3E6A6DED3F}"/>
            </a:ext>
          </a:extLst>
        </xdr:cNvPr>
        <xdr:cNvSpPr/>
      </xdr:nvSpPr>
      <xdr:spPr>
        <a:xfrm>
          <a:off x="18605500" y="1049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74948</xdr:rowOff>
    </xdr:from>
    <xdr:to>
      <xdr:col>102</xdr:col>
      <xdr:colOff>114300</xdr:colOff>
      <xdr:row>61</xdr:row>
      <xdr:rowOff>89317</xdr:rowOff>
    </xdr:to>
    <xdr:cxnSp macro="">
      <xdr:nvCxnSpPr>
        <xdr:cNvPr id="619" name="直線コネクタ 618">
          <a:extLst>
            <a:ext uri="{FF2B5EF4-FFF2-40B4-BE49-F238E27FC236}">
              <a16:creationId xmlns:a16="http://schemas.microsoft.com/office/drawing/2014/main" id="{34E2C4D0-44C9-4898-81C8-1B92DA35B7DC}"/>
            </a:ext>
          </a:extLst>
        </xdr:cNvPr>
        <xdr:cNvCxnSpPr/>
      </xdr:nvCxnSpPr>
      <xdr:spPr>
        <a:xfrm flipV="1">
          <a:off x="18656300" y="10533398"/>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45029</xdr:rowOff>
    </xdr:from>
    <xdr:ext cx="469744" cy="259045"/>
    <xdr:sp macro="" textlink="">
      <xdr:nvSpPr>
        <xdr:cNvPr id="620" name="n_1aveValue【学校施設】&#10;一人当たり面積">
          <a:extLst>
            <a:ext uri="{FF2B5EF4-FFF2-40B4-BE49-F238E27FC236}">
              <a16:creationId xmlns:a16="http://schemas.microsoft.com/office/drawing/2014/main" id="{7CDEDDF3-3387-40E0-86FE-F9875648DCF0}"/>
            </a:ext>
          </a:extLst>
        </xdr:cNvPr>
        <xdr:cNvSpPr txBox="1"/>
      </xdr:nvSpPr>
      <xdr:spPr>
        <a:xfrm>
          <a:off x="21075727" y="1067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55806</xdr:rowOff>
    </xdr:from>
    <xdr:ext cx="469744" cy="259045"/>
    <xdr:sp macro="" textlink="">
      <xdr:nvSpPr>
        <xdr:cNvPr id="621" name="n_2aveValue【学校施設】&#10;一人当たり面積">
          <a:extLst>
            <a:ext uri="{FF2B5EF4-FFF2-40B4-BE49-F238E27FC236}">
              <a16:creationId xmlns:a16="http://schemas.microsoft.com/office/drawing/2014/main" id="{D44E631E-2C30-4C4E-8EB3-E2C489E35225}"/>
            </a:ext>
          </a:extLst>
        </xdr:cNvPr>
        <xdr:cNvSpPr txBox="1"/>
      </xdr:nvSpPr>
      <xdr:spPr>
        <a:xfrm>
          <a:off x="20199427" y="1068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43560</xdr:rowOff>
    </xdr:from>
    <xdr:ext cx="469744" cy="259045"/>
    <xdr:sp macro="" textlink="">
      <xdr:nvSpPr>
        <xdr:cNvPr id="622" name="n_3aveValue【学校施設】&#10;一人当たり面積">
          <a:extLst>
            <a:ext uri="{FF2B5EF4-FFF2-40B4-BE49-F238E27FC236}">
              <a16:creationId xmlns:a16="http://schemas.microsoft.com/office/drawing/2014/main" id="{DD057BAA-5165-4F5A-AE4E-28774F88BAB3}"/>
            </a:ext>
          </a:extLst>
        </xdr:cNvPr>
        <xdr:cNvSpPr txBox="1"/>
      </xdr:nvSpPr>
      <xdr:spPr>
        <a:xfrm>
          <a:off x="19310427" y="1067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62337</xdr:rowOff>
    </xdr:from>
    <xdr:ext cx="469744" cy="259045"/>
    <xdr:sp macro="" textlink="">
      <xdr:nvSpPr>
        <xdr:cNvPr id="623" name="n_4aveValue【学校施設】&#10;一人当たり面積">
          <a:extLst>
            <a:ext uri="{FF2B5EF4-FFF2-40B4-BE49-F238E27FC236}">
              <a16:creationId xmlns:a16="http://schemas.microsoft.com/office/drawing/2014/main" id="{3A81CDE0-D932-4320-A7E8-C51F8C5465B9}"/>
            </a:ext>
          </a:extLst>
        </xdr:cNvPr>
        <xdr:cNvSpPr txBox="1"/>
      </xdr:nvSpPr>
      <xdr:spPr>
        <a:xfrm>
          <a:off x="18421427" y="1069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97372</xdr:rowOff>
    </xdr:from>
    <xdr:ext cx="469744" cy="259045"/>
    <xdr:sp macro="" textlink="">
      <xdr:nvSpPr>
        <xdr:cNvPr id="624" name="n_1mainValue【学校施設】&#10;一人当たり面積">
          <a:extLst>
            <a:ext uri="{FF2B5EF4-FFF2-40B4-BE49-F238E27FC236}">
              <a16:creationId xmlns:a16="http://schemas.microsoft.com/office/drawing/2014/main" id="{42B944BC-DACE-4459-A175-9A5C38BEE3BB}"/>
            </a:ext>
          </a:extLst>
        </xdr:cNvPr>
        <xdr:cNvSpPr txBox="1"/>
      </xdr:nvSpPr>
      <xdr:spPr>
        <a:xfrm>
          <a:off x="21075727" y="1021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130682</xdr:rowOff>
    </xdr:from>
    <xdr:ext cx="469744" cy="259045"/>
    <xdr:sp macro="" textlink="">
      <xdr:nvSpPr>
        <xdr:cNvPr id="625" name="n_2mainValue【学校施設】&#10;一人当たり面積">
          <a:extLst>
            <a:ext uri="{FF2B5EF4-FFF2-40B4-BE49-F238E27FC236}">
              <a16:creationId xmlns:a16="http://schemas.microsoft.com/office/drawing/2014/main" id="{CFFE8356-8C05-4313-8772-99A85C1EA3D5}"/>
            </a:ext>
          </a:extLst>
        </xdr:cNvPr>
        <xdr:cNvSpPr txBox="1"/>
      </xdr:nvSpPr>
      <xdr:spPr>
        <a:xfrm>
          <a:off x="20199427" y="1024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142275</xdr:rowOff>
    </xdr:from>
    <xdr:ext cx="469744" cy="259045"/>
    <xdr:sp macro="" textlink="">
      <xdr:nvSpPr>
        <xdr:cNvPr id="626" name="n_3mainValue【学校施設】&#10;一人当たり面積">
          <a:extLst>
            <a:ext uri="{FF2B5EF4-FFF2-40B4-BE49-F238E27FC236}">
              <a16:creationId xmlns:a16="http://schemas.microsoft.com/office/drawing/2014/main" id="{925FF5F5-F817-4AE3-8E85-7EA628B0C017}"/>
            </a:ext>
          </a:extLst>
        </xdr:cNvPr>
        <xdr:cNvSpPr txBox="1"/>
      </xdr:nvSpPr>
      <xdr:spPr>
        <a:xfrm>
          <a:off x="19310427" y="1025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156644</xdr:rowOff>
    </xdr:from>
    <xdr:ext cx="469744" cy="259045"/>
    <xdr:sp macro="" textlink="">
      <xdr:nvSpPr>
        <xdr:cNvPr id="627" name="n_4mainValue【学校施設】&#10;一人当たり面積">
          <a:extLst>
            <a:ext uri="{FF2B5EF4-FFF2-40B4-BE49-F238E27FC236}">
              <a16:creationId xmlns:a16="http://schemas.microsoft.com/office/drawing/2014/main" id="{BDDE2123-4D77-4E13-A536-A786FDEF3927}"/>
            </a:ext>
          </a:extLst>
        </xdr:cNvPr>
        <xdr:cNvSpPr txBox="1"/>
      </xdr:nvSpPr>
      <xdr:spPr>
        <a:xfrm>
          <a:off x="18421427" y="1027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534F2196-EC00-47EE-AD14-BF09BFD3B3F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B3066364-2D5A-4AB8-A44A-CE474281D5A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8083C125-B025-4557-AEC2-1D487323AE6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21ABA56B-CD2B-44AA-9380-329B710B2FB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0A47BA9C-6958-457E-9254-43E877A7FBD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4059C9E4-11C2-44FE-B714-F07A4EB186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0593E8AB-4E62-44CE-90E9-8863A85AFCC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807987F6-8FB6-461A-8ACA-529F7FAC2CA5}"/>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1DE5984D-2CDF-4301-945A-E15DF9929A05}"/>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D09DD29B-0452-4DCF-9C3F-A53A8D762B1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0AD9BFCB-30A5-42BA-8C55-6D230956338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9" name="直線コネクタ 638">
          <a:extLst>
            <a:ext uri="{FF2B5EF4-FFF2-40B4-BE49-F238E27FC236}">
              <a16:creationId xmlns:a16="http://schemas.microsoft.com/office/drawing/2014/main" id="{6894770F-0DBB-4BBD-8DA2-04B942F8618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40" name="テキスト ボックス 639">
          <a:extLst>
            <a:ext uri="{FF2B5EF4-FFF2-40B4-BE49-F238E27FC236}">
              <a16:creationId xmlns:a16="http://schemas.microsoft.com/office/drawing/2014/main" id="{4948A454-374D-4F43-A657-28EE87834067}"/>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1" name="直線コネクタ 640">
          <a:extLst>
            <a:ext uri="{FF2B5EF4-FFF2-40B4-BE49-F238E27FC236}">
              <a16:creationId xmlns:a16="http://schemas.microsoft.com/office/drawing/2014/main" id="{51DB2248-328E-4860-A4ED-4CD4F6405F0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2" name="テキスト ボックス 641">
          <a:extLst>
            <a:ext uri="{FF2B5EF4-FFF2-40B4-BE49-F238E27FC236}">
              <a16:creationId xmlns:a16="http://schemas.microsoft.com/office/drawing/2014/main" id="{F2295DDB-8E10-4215-B397-4CAECC14E0F7}"/>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3" name="直線コネクタ 642">
          <a:extLst>
            <a:ext uri="{FF2B5EF4-FFF2-40B4-BE49-F238E27FC236}">
              <a16:creationId xmlns:a16="http://schemas.microsoft.com/office/drawing/2014/main" id="{7C5445DC-C446-44D2-A62C-397FDBD1C56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4" name="テキスト ボックス 643">
          <a:extLst>
            <a:ext uri="{FF2B5EF4-FFF2-40B4-BE49-F238E27FC236}">
              <a16:creationId xmlns:a16="http://schemas.microsoft.com/office/drawing/2014/main" id="{C92ABF50-98F0-4704-97E8-040FBEC9455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5" name="直線コネクタ 644">
          <a:extLst>
            <a:ext uri="{FF2B5EF4-FFF2-40B4-BE49-F238E27FC236}">
              <a16:creationId xmlns:a16="http://schemas.microsoft.com/office/drawing/2014/main" id="{6248F5F3-02DB-40BF-932E-B5175EF5FE3D}"/>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6" name="テキスト ボックス 645">
          <a:extLst>
            <a:ext uri="{FF2B5EF4-FFF2-40B4-BE49-F238E27FC236}">
              <a16:creationId xmlns:a16="http://schemas.microsoft.com/office/drawing/2014/main" id="{EC74B6C3-1500-4C9A-BA87-51D84BA88BE6}"/>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7" name="直線コネクタ 646">
          <a:extLst>
            <a:ext uri="{FF2B5EF4-FFF2-40B4-BE49-F238E27FC236}">
              <a16:creationId xmlns:a16="http://schemas.microsoft.com/office/drawing/2014/main" id="{8E71F21E-9A82-47A4-B73C-6548A7B22F0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8" name="テキスト ボックス 647">
          <a:extLst>
            <a:ext uri="{FF2B5EF4-FFF2-40B4-BE49-F238E27FC236}">
              <a16:creationId xmlns:a16="http://schemas.microsoft.com/office/drawing/2014/main" id="{0C59093C-B4B0-43BE-BD50-D18F99971CE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9" name="直線コネクタ 648">
          <a:extLst>
            <a:ext uri="{FF2B5EF4-FFF2-40B4-BE49-F238E27FC236}">
              <a16:creationId xmlns:a16="http://schemas.microsoft.com/office/drawing/2014/main" id="{32ACC650-4DEC-4615-9D26-2307C345F2F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50" name="テキスト ボックス 649">
          <a:extLst>
            <a:ext uri="{FF2B5EF4-FFF2-40B4-BE49-F238E27FC236}">
              <a16:creationId xmlns:a16="http://schemas.microsoft.com/office/drawing/2014/main" id="{90949058-BE4B-4FD7-B171-79F80473C1D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F19E0AA9-A295-4053-A1BC-5C5B3ED41D1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児童館】&#10;有形固定資産減価償却率グラフ枠">
          <a:extLst>
            <a:ext uri="{FF2B5EF4-FFF2-40B4-BE49-F238E27FC236}">
              <a16:creationId xmlns:a16="http://schemas.microsoft.com/office/drawing/2014/main" id="{659BC63D-2ED2-4047-86DA-971189AD384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150768</xdr:rowOff>
    </xdr:from>
    <xdr:to>
      <xdr:col>85</xdr:col>
      <xdr:colOff>126364</xdr:colOff>
      <xdr:row>86</xdr:row>
      <xdr:rowOff>168729</xdr:rowOff>
    </xdr:to>
    <xdr:cxnSp macro="">
      <xdr:nvCxnSpPr>
        <xdr:cNvPr id="653" name="直線コネクタ 652">
          <a:extLst>
            <a:ext uri="{FF2B5EF4-FFF2-40B4-BE49-F238E27FC236}">
              <a16:creationId xmlns:a16="http://schemas.microsoft.com/office/drawing/2014/main" id="{5D54FE9B-8E6B-489A-A689-DCCB268AB728}"/>
            </a:ext>
          </a:extLst>
        </xdr:cNvPr>
        <xdr:cNvCxnSpPr/>
      </xdr:nvCxnSpPr>
      <xdr:spPr>
        <a:xfrm flipV="1">
          <a:off x="16318864" y="13352418"/>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4" name="【児童館】&#10;有形固定資産減価償却率最小値テキスト">
          <a:extLst>
            <a:ext uri="{FF2B5EF4-FFF2-40B4-BE49-F238E27FC236}">
              <a16:creationId xmlns:a16="http://schemas.microsoft.com/office/drawing/2014/main" id="{4B2EEFEE-8E72-4153-9965-17A2DD2E91E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5" name="直線コネクタ 654">
          <a:extLst>
            <a:ext uri="{FF2B5EF4-FFF2-40B4-BE49-F238E27FC236}">
              <a16:creationId xmlns:a16="http://schemas.microsoft.com/office/drawing/2014/main" id="{56295E18-F812-4F95-9920-F637041656A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97445</xdr:rowOff>
    </xdr:from>
    <xdr:ext cx="340478" cy="259045"/>
    <xdr:sp macro="" textlink="">
      <xdr:nvSpPr>
        <xdr:cNvPr id="656" name="【児童館】&#10;有形固定資産減価償却率最大値テキスト">
          <a:extLst>
            <a:ext uri="{FF2B5EF4-FFF2-40B4-BE49-F238E27FC236}">
              <a16:creationId xmlns:a16="http://schemas.microsoft.com/office/drawing/2014/main" id="{D2FF0E9E-594D-407F-8664-3F210C75BA90}"/>
            </a:ext>
          </a:extLst>
        </xdr:cNvPr>
        <xdr:cNvSpPr txBox="1"/>
      </xdr:nvSpPr>
      <xdr:spPr>
        <a:xfrm>
          <a:off x="16357600" y="1312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150768</xdr:rowOff>
    </xdr:from>
    <xdr:to>
      <xdr:col>86</xdr:col>
      <xdr:colOff>25400</xdr:colOff>
      <xdr:row>77</xdr:row>
      <xdr:rowOff>150768</xdr:rowOff>
    </xdr:to>
    <xdr:cxnSp macro="">
      <xdr:nvCxnSpPr>
        <xdr:cNvPr id="657" name="直線コネクタ 656">
          <a:extLst>
            <a:ext uri="{FF2B5EF4-FFF2-40B4-BE49-F238E27FC236}">
              <a16:creationId xmlns:a16="http://schemas.microsoft.com/office/drawing/2014/main" id="{D9B8ABC8-CA40-4091-A8BE-A962807A2E9B}"/>
            </a:ext>
          </a:extLst>
        </xdr:cNvPr>
        <xdr:cNvCxnSpPr/>
      </xdr:nvCxnSpPr>
      <xdr:spPr>
        <a:xfrm>
          <a:off x="16230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95085</xdr:rowOff>
    </xdr:from>
    <xdr:ext cx="405111" cy="259045"/>
    <xdr:sp macro="" textlink="">
      <xdr:nvSpPr>
        <xdr:cNvPr id="658" name="【児童館】&#10;有形固定資産減価償却率平均値テキスト">
          <a:extLst>
            <a:ext uri="{FF2B5EF4-FFF2-40B4-BE49-F238E27FC236}">
              <a16:creationId xmlns:a16="http://schemas.microsoft.com/office/drawing/2014/main" id="{B0307F36-ACCC-4FAC-B9A2-1488EE6DE366}"/>
            </a:ext>
          </a:extLst>
        </xdr:cNvPr>
        <xdr:cNvSpPr txBox="1"/>
      </xdr:nvSpPr>
      <xdr:spPr>
        <a:xfrm>
          <a:off x="16357600" y="139825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72208</xdr:rowOff>
    </xdr:from>
    <xdr:to>
      <xdr:col>85</xdr:col>
      <xdr:colOff>177800</xdr:colOff>
      <xdr:row>83</xdr:row>
      <xdr:rowOff>2358</xdr:rowOff>
    </xdr:to>
    <xdr:sp macro="" textlink="">
      <xdr:nvSpPr>
        <xdr:cNvPr id="659" name="フローチャート: 判断 658">
          <a:extLst>
            <a:ext uri="{FF2B5EF4-FFF2-40B4-BE49-F238E27FC236}">
              <a16:creationId xmlns:a16="http://schemas.microsoft.com/office/drawing/2014/main" id="{DAE9FB4E-9879-4D3E-988E-1BB5AAA5315A}"/>
            </a:ext>
          </a:extLst>
        </xdr:cNvPr>
        <xdr:cNvSpPr/>
      </xdr:nvSpPr>
      <xdr:spPr>
        <a:xfrm>
          <a:off x="16268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41184</xdr:rowOff>
    </xdr:from>
    <xdr:to>
      <xdr:col>81</xdr:col>
      <xdr:colOff>101600</xdr:colOff>
      <xdr:row>82</xdr:row>
      <xdr:rowOff>142784</xdr:rowOff>
    </xdr:to>
    <xdr:sp macro="" textlink="">
      <xdr:nvSpPr>
        <xdr:cNvPr id="660" name="フローチャート: 判断 659">
          <a:extLst>
            <a:ext uri="{FF2B5EF4-FFF2-40B4-BE49-F238E27FC236}">
              <a16:creationId xmlns:a16="http://schemas.microsoft.com/office/drawing/2014/main" id="{D05EAE90-77E2-4091-8569-2C0ED83641A5}"/>
            </a:ext>
          </a:extLst>
        </xdr:cNvPr>
        <xdr:cNvSpPr/>
      </xdr:nvSpPr>
      <xdr:spPr>
        <a:xfrm>
          <a:off x="15430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29755</xdr:rowOff>
    </xdr:from>
    <xdr:to>
      <xdr:col>76</xdr:col>
      <xdr:colOff>165100</xdr:colOff>
      <xdr:row>82</xdr:row>
      <xdr:rowOff>131355</xdr:rowOff>
    </xdr:to>
    <xdr:sp macro="" textlink="">
      <xdr:nvSpPr>
        <xdr:cNvPr id="661" name="フローチャート: 判断 660">
          <a:extLst>
            <a:ext uri="{FF2B5EF4-FFF2-40B4-BE49-F238E27FC236}">
              <a16:creationId xmlns:a16="http://schemas.microsoft.com/office/drawing/2014/main" id="{19732B9E-D6D2-4893-812E-791B6C62CA4D}"/>
            </a:ext>
          </a:extLst>
        </xdr:cNvPr>
        <xdr:cNvSpPr/>
      </xdr:nvSpPr>
      <xdr:spPr>
        <a:xfrm>
          <a:off x="14541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62" name="フローチャート: 判断 661">
          <a:extLst>
            <a:ext uri="{FF2B5EF4-FFF2-40B4-BE49-F238E27FC236}">
              <a16:creationId xmlns:a16="http://schemas.microsoft.com/office/drawing/2014/main" id="{AA52A000-766A-4D8B-8326-0061C843F817}"/>
            </a:ext>
          </a:extLst>
        </xdr:cNvPr>
        <xdr:cNvSpPr/>
      </xdr:nvSpPr>
      <xdr:spPr>
        <a:xfrm>
          <a:off x="13652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59145</xdr:rowOff>
    </xdr:from>
    <xdr:to>
      <xdr:col>67</xdr:col>
      <xdr:colOff>101600</xdr:colOff>
      <xdr:row>84</xdr:row>
      <xdr:rowOff>160745</xdr:rowOff>
    </xdr:to>
    <xdr:sp macro="" textlink="">
      <xdr:nvSpPr>
        <xdr:cNvPr id="663" name="フローチャート: 判断 662">
          <a:extLst>
            <a:ext uri="{FF2B5EF4-FFF2-40B4-BE49-F238E27FC236}">
              <a16:creationId xmlns:a16="http://schemas.microsoft.com/office/drawing/2014/main" id="{AA103E4A-709F-461F-B573-F80AF101F35B}"/>
            </a:ext>
          </a:extLst>
        </xdr:cNvPr>
        <xdr:cNvSpPr/>
      </xdr:nvSpPr>
      <xdr:spPr>
        <a:xfrm>
          <a:off x="12763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9225565A-3875-478A-9689-DB4990498CB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A18BF985-CE16-4599-8013-88FB186822E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A1F83A64-1856-4BF7-918E-9EE2D9CF71C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AD98699E-C1A6-4DF3-84B4-CA8BB10486F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8E393CD3-42B4-4271-9A2C-0CC91C98323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113030</xdr:rowOff>
    </xdr:from>
    <xdr:to>
      <xdr:col>85</xdr:col>
      <xdr:colOff>177800</xdr:colOff>
      <xdr:row>84</xdr:row>
      <xdr:rowOff>43180</xdr:rowOff>
    </xdr:to>
    <xdr:sp macro="" textlink="">
      <xdr:nvSpPr>
        <xdr:cNvPr id="669" name="楕円 668">
          <a:extLst>
            <a:ext uri="{FF2B5EF4-FFF2-40B4-BE49-F238E27FC236}">
              <a16:creationId xmlns:a16="http://schemas.microsoft.com/office/drawing/2014/main" id="{29A7C65B-88A0-412F-A01D-0592E0EB0610}"/>
            </a:ext>
          </a:extLst>
        </xdr:cNvPr>
        <xdr:cNvSpPr/>
      </xdr:nvSpPr>
      <xdr:spPr>
        <a:xfrm>
          <a:off x="16268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91457</xdr:rowOff>
    </xdr:from>
    <xdr:ext cx="405111" cy="259045"/>
    <xdr:sp macro="" textlink="">
      <xdr:nvSpPr>
        <xdr:cNvPr id="670" name="【児童館】&#10;有形固定資産減価償却率該当値テキスト">
          <a:extLst>
            <a:ext uri="{FF2B5EF4-FFF2-40B4-BE49-F238E27FC236}">
              <a16:creationId xmlns:a16="http://schemas.microsoft.com/office/drawing/2014/main" id="{AA05CE91-ACA4-4D89-B5D4-4B0AA7A3B60A}"/>
            </a:ext>
          </a:extLst>
        </xdr:cNvPr>
        <xdr:cNvSpPr txBox="1"/>
      </xdr:nvSpPr>
      <xdr:spPr>
        <a:xfrm>
          <a:off x="1635760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77107</xdr:rowOff>
    </xdr:from>
    <xdr:to>
      <xdr:col>81</xdr:col>
      <xdr:colOff>101600</xdr:colOff>
      <xdr:row>84</xdr:row>
      <xdr:rowOff>7257</xdr:rowOff>
    </xdr:to>
    <xdr:sp macro="" textlink="">
      <xdr:nvSpPr>
        <xdr:cNvPr id="671" name="楕円 670">
          <a:extLst>
            <a:ext uri="{FF2B5EF4-FFF2-40B4-BE49-F238E27FC236}">
              <a16:creationId xmlns:a16="http://schemas.microsoft.com/office/drawing/2014/main" id="{2139BED0-6C8C-4FFF-BD83-132A0DCFFC00}"/>
            </a:ext>
          </a:extLst>
        </xdr:cNvPr>
        <xdr:cNvSpPr/>
      </xdr:nvSpPr>
      <xdr:spPr>
        <a:xfrm>
          <a:off x="15430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127907</xdr:rowOff>
    </xdr:from>
    <xdr:to>
      <xdr:col>85</xdr:col>
      <xdr:colOff>127000</xdr:colOff>
      <xdr:row>83</xdr:row>
      <xdr:rowOff>163830</xdr:rowOff>
    </xdr:to>
    <xdr:cxnSp macro="">
      <xdr:nvCxnSpPr>
        <xdr:cNvPr id="672" name="直線コネクタ 671">
          <a:extLst>
            <a:ext uri="{FF2B5EF4-FFF2-40B4-BE49-F238E27FC236}">
              <a16:creationId xmlns:a16="http://schemas.microsoft.com/office/drawing/2014/main" id="{260D8764-E1D8-4615-A358-19D16E1E8701}"/>
            </a:ext>
          </a:extLst>
        </xdr:cNvPr>
        <xdr:cNvCxnSpPr/>
      </xdr:nvCxnSpPr>
      <xdr:spPr>
        <a:xfrm>
          <a:off x="15481300" y="1435825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73" name="楕円 672">
          <a:extLst>
            <a:ext uri="{FF2B5EF4-FFF2-40B4-BE49-F238E27FC236}">
              <a16:creationId xmlns:a16="http://schemas.microsoft.com/office/drawing/2014/main" id="{2C235F7A-ABD1-4F8F-B7C6-F5CF6433A5FE}"/>
            </a:ext>
          </a:extLst>
        </xdr:cNvPr>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3811</xdr:rowOff>
    </xdr:from>
    <xdr:to>
      <xdr:col>81</xdr:col>
      <xdr:colOff>50800</xdr:colOff>
      <xdr:row>83</xdr:row>
      <xdr:rowOff>127907</xdr:rowOff>
    </xdr:to>
    <xdr:cxnSp macro="">
      <xdr:nvCxnSpPr>
        <xdr:cNvPr id="674" name="直線コネクタ 673">
          <a:extLst>
            <a:ext uri="{FF2B5EF4-FFF2-40B4-BE49-F238E27FC236}">
              <a16:creationId xmlns:a16="http://schemas.microsoft.com/office/drawing/2014/main" id="{81DAC249-2707-4317-87D5-1C3144768C23}"/>
            </a:ext>
          </a:extLst>
        </xdr:cNvPr>
        <xdr:cNvCxnSpPr/>
      </xdr:nvCxnSpPr>
      <xdr:spPr>
        <a:xfrm>
          <a:off x="14592300" y="14234161"/>
          <a:ext cx="889000" cy="12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159311</xdr:rowOff>
    </xdr:from>
    <xdr:ext cx="405111" cy="259045"/>
    <xdr:sp macro="" textlink="">
      <xdr:nvSpPr>
        <xdr:cNvPr id="675" name="n_1aveValue【児童館】&#10;有形固定資産減価償却率">
          <a:extLst>
            <a:ext uri="{FF2B5EF4-FFF2-40B4-BE49-F238E27FC236}">
              <a16:creationId xmlns:a16="http://schemas.microsoft.com/office/drawing/2014/main" id="{F69D4780-3BDB-4E99-9F00-A8A8DC9D8230}"/>
            </a:ext>
          </a:extLst>
        </xdr:cNvPr>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676" name="n_2aveValue【児童館】&#10;有形固定資産減価償却率">
          <a:extLst>
            <a:ext uri="{FF2B5EF4-FFF2-40B4-BE49-F238E27FC236}">
              <a16:creationId xmlns:a16="http://schemas.microsoft.com/office/drawing/2014/main" id="{6FC8D56F-E286-4C4B-8945-205CFC486985}"/>
            </a:ext>
          </a:extLst>
        </xdr:cNvPr>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98896</xdr:rowOff>
    </xdr:from>
    <xdr:ext cx="405111" cy="259045"/>
    <xdr:sp macro="" textlink="">
      <xdr:nvSpPr>
        <xdr:cNvPr id="677" name="n_3aveValue【児童館】&#10;有形固定資産減価償却率">
          <a:extLst>
            <a:ext uri="{FF2B5EF4-FFF2-40B4-BE49-F238E27FC236}">
              <a16:creationId xmlns:a16="http://schemas.microsoft.com/office/drawing/2014/main" id="{D7D89372-667E-4F08-8F76-124C376CBA7E}"/>
            </a:ext>
          </a:extLst>
        </xdr:cNvPr>
        <xdr:cNvSpPr txBox="1"/>
      </xdr:nvSpPr>
      <xdr:spPr>
        <a:xfrm>
          <a:off x="13500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5822</xdr:rowOff>
    </xdr:from>
    <xdr:ext cx="405111" cy="259045"/>
    <xdr:sp macro="" textlink="">
      <xdr:nvSpPr>
        <xdr:cNvPr id="678" name="n_4aveValue【児童館】&#10;有形固定資産減価償却率">
          <a:extLst>
            <a:ext uri="{FF2B5EF4-FFF2-40B4-BE49-F238E27FC236}">
              <a16:creationId xmlns:a16="http://schemas.microsoft.com/office/drawing/2014/main" id="{B3D4494B-950A-4C22-AE7F-1FC0362A24DC}"/>
            </a:ext>
          </a:extLst>
        </xdr:cNvPr>
        <xdr:cNvSpPr txBox="1"/>
      </xdr:nvSpPr>
      <xdr:spPr>
        <a:xfrm>
          <a:off x="12611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169834</xdr:rowOff>
    </xdr:from>
    <xdr:ext cx="405111" cy="259045"/>
    <xdr:sp macro="" textlink="">
      <xdr:nvSpPr>
        <xdr:cNvPr id="679" name="n_1mainValue【児童館】&#10;有形固定資産減価償却率">
          <a:extLst>
            <a:ext uri="{FF2B5EF4-FFF2-40B4-BE49-F238E27FC236}">
              <a16:creationId xmlns:a16="http://schemas.microsoft.com/office/drawing/2014/main" id="{9E646960-EE43-4EE4-A04C-F8686DF57ECF}"/>
            </a:ext>
          </a:extLst>
        </xdr:cNvPr>
        <xdr:cNvSpPr txBox="1"/>
      </xdr:nvSpPr>
      <xdr:spPr>
        <a:xfrm>
          <a:off x="152660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80" name="n_2mainValue【児童館】&#10;有形固定資産減価償却率">
          <a:extLst>
            <a:ext uri="{FF2B5EF4-FFF2-40B4-BE49-F238E27FC236}">
              <a16:creationId xmlns:a16="http://schemas.microsoft.com/office/drawing/2014/main" id="{69B575CD-5250-47AB-B743-E751A23799A4}"/>
            </a:ext>
          </a:extLst>
        </xdr:cNvPr>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64087F2B-677F-4204-93B9-F12137BB065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74AB9C81-368F-44E0-B95B-69544B0B65A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3D60F59C-29FA-4A6E-B1E2-B5C740E124E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E4B3413C-811B-48ED-9A1B-E000454458B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124C039B-018C-4439-98CF-BAC0DE182A4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1BC28E5A-BA0E-4944-97C9-2267CA85B85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B87EA51B-834D-4679-A196-6133C1C6D81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BED71AC1-19A2-4DB4-B874-782FC5F67A7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40CBC9D2-D77A-4BEF-8952-3BA9F6FE08A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91667E10-1F28-48BD-9CCE-D473D0E6A50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a:extLst>
            <a:ext uri="{FF2B5EF4-FFF2-40B4-BE49-F238E27FC236}">
              <a16:creationId xmlns:a16="http://schemas.microsoft.com/office/drawing/2014/main" id="{52CE31B8-E0B4-40C3-AA33-626827155F9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a:extLst>
            <a:ext uri="{FF2B5EF4-FFF2-40B4-BE49-F238E27FC236}">
              <a16:creationId xmlns:a16="http://schemas.microsoft.com/office/drawing/2014/main" id="{4D5EA2B3-4E1F-44E6-AC39-9D3EF3F80D7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a:extLst>
            <a:ext uri="{FF2B5EF4-FFF2-40B4-BE49-F238E27FC236}">
              <a16:creationId xmlns:a16="http://schemas.microsoft.com/office/drawing/2014/main" id="{EED7A496-A3BD-42F2-9939-B839C34340A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a:extLst>
            <a:ext uri="{FF2B5EF4-FFF2-40B4-BE49-F238E27FC236}">
              <a16:creationId xmlns:a16="http://schemas.microsoft.com/office/drawing/2014/main" id="{3EE99A2B-314C-4888-ACDD-B26BE3AFBFBF}"/>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a:extLst>
            <a:ext uri="{FF2B5EF4-FFF2-40B4-BE49-F238E27FC236}">
              <a16:creationId xmlns:a16="http://schemas.microsoft.com/office/drawing/2014/main" id="{FAD2773D-371C-4851-A312-BE032662A96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a:extLst>
            <a:ext uri="{FF2B5EF4-FFF2-40B4-BE49-F238E27FC236}">
              <a16:creationId xmlns:a16="http://schemas.microsoft.com/office/drawing/2014/main" id="{66D5549C-D913-4BB4-9868-3C570AE1010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a:extLst>
            <a:ext uri="{FF2B5EF4-FFF2-40B4-BE49-F238E27FC236}">
              <a16:creationId xmlns:a16="http://schemas.microsoft.com/office/drawing/2014/main" id="{03B55581-7BEB-479B-B7FF-02B6E88AF93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a:extLst>
            <a:ext uri="{FF2B5EF4-FFF2-40B4-BE49-F238E27FC236}">
              <a16:creationId xmlns:a16="http://schemas.microsoft.com/office/drawing/2014/main" id="{EA0EA1F1-B021-43AF-B5DF-00A8A7984C0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a:extLst>
            <a:ext uri="{FF2B5EF4-FFF2-40B4-BE49-F238E27FC236}">
              <a16:creationId xmlns:a16="http://schemas.microsoft.com/office/drawing/2014/main" id="{AA247232-CC0C-4393-BEC0-B424B2315386}"/>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a:extLst>
            <a:ext uri="{FF2B5EF4-FFF2-40B4-BE49-F238E27FC236}">
              <a16:creationId xmlns:a16="http://schemas.microsoft.com/office/drawing/2014/main" id="{36594F87-B0D8-4BED-A66F-D1118B358C11}"/>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a:extLst>
            <a:ext uri="{FF2B5EF4-FFF2-40B4-BE49-F238E27FC236}">
              <a16:creationId xmlns:a16="http://schemas.microsoft.com/office/drawing/2014/main" id="{4BBF918F-3FC0-47FD-BF08-7D63B77628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a:extLst>
            <a:ext uri="{FF2B5EF4-FFF2-40B4-BE49-F238E27FC236}">
              <a16:creationId xmlns:a16="http://schemas.microsoft.com/office/drawing/2014/main" id="{5B87EA52-9EF9-423B-B456-2229E2E68C5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a:extLst>
            <a:ext uri="{FF2B5EF4-FFF2-40B4-BE49-F238E27FC236}">
              <a16:creationId xmlns:a16="http://schemas.microsoft.com/office/drawing/2014/main" id="{86745D80-C644-414C-B339-422A4EC91A2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12700</xdr:rowOff>
    </xdr:to>
    <xdr:cxnSp macro="">
      <xdr:nvCxnSpPr>
        <xdr:cNvPr id="704" name="直線コネクタ 703">
          <a:extLst>
            <a:ext uri="{FF2B5EF4-FFF2-40B4-BE49-F238E27FC236}">
              <a16:creationId xmlns:a16="http://schemas.microsoft.com/office/drawing/2014/main" id="{8AA14BA6-4CB2-43C5-A497-42720DB7B8BD}"/>
            </a:ext>
          </a:extLst>
        </xdr:cNvPr>
        <xdr:cNvCxnSpPr/>
      </xdr:nvCxnSpPr>
      <xdr:spPr>
        <a:xfrm flipV="1">
          <a:off x="22160864" y="1344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16527</xdr:rowOff>
    </xdr:from>
    <xdr:ext cx="469744" cy="259045"/>
    <xdr:sp macro="" textlink="">
      <xdr:nvSpPr>
        <xdr:cNvPr id="705" name="【児童館】&#10;一人当たり面積最小値テキスト">
          <a:extLst>
            <a:ext uri="{FF2B5EF4-FFF2-40B4-BE49-F238E27FC236}">
              <a16:creationId xmlns:a16="http://schemas.microsoft.com/office/drawing/2014/main" id="{52F4196E-BFBC-4AFE-8448-D43DB372B731}"/>
            </a:ext>
          </a:extLst>
        </xdr:cNvPr>
        <xdr:cNvSpPr txBox="1"/>
      </xdr:nvSpPr>
      <xdr:spPr>
        <a:xfrm>
          <a:off x="22199600"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12700</xdr:rowOff>
    </xdr:from>
    <xdr:to>
      <xdr:col>116</xdr:col>
      <xdr:colOff>152400</xdr:colOff>
      <xdr:row>86</xdr:row>
      <xdr:rowOff>12700</xdr:rowOff>
    </xdr:to>
    <xdr:cxnSp macro="">
      <xdr:nvCxnSpPr>
        <xdr:cNvPr id="706" name="直線コネクタ 705">
          <a:extLst>
            <a:ext uri="{FF2B5EF4-FFF2-40B4-BE49-F238E27FC236}">
              <a16:creationId xmlns:a16="http://schemas.microsoft.com/office/drawing/2014/main" id="{A23882B7-6F26-4D12-984B-72BA00B4ABCA}"/>
            </a:ext>
          </a:extLst>
        </xdr:cNvPr>
        <xdr:cNvCxnSpPr/>
      </xdr:nvCxnSpPr>
      <xdr:spPr>
        <a:xfrm>
          <a:off x="22072600" y="1475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7" name="【児童館】&#10;一人当たり面積最大値テキスト">
          <a:extLst>
            <a:ext uri="{FF2B5EF4-FFF2-40B4-BE49-F238E27FC236}">
              <a16:creationId xmlns:a16="http://schemas.microsoft.com/office/drawing/2014/main" id="{58F99088-C121-43AF-909C-9BA439AC07BD}"/>
            </a:ext>
          </a:extLst>
        </xdr:cNvPr>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8" name="直線コネクタ 707">
          <a:extLst>
            <a:ext uri="{FF2B5EF4-FFF2-40B4-BE49-F238E27FC236}">
              <a16:creationId xmlns:a16="http://schemas.microsoft.com/office/drawing/2014/main" id="{3B4A8992-EDB2-4050-8FEB-FC57145C488E}"/>
            </a:ext>
          </a:extLst>
        </xdr:cNvPr>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41927</xdr:rowOff>
    </xdr:from>
    <xdr:ext cx="469744" cy="259045"/>
    <xdr:sp macro="" textlink="">
      <xdr:nvSpPr>
        <xdr:cNvPr id="709" name="【児童館】&#10;一人当たり面積平均値テキスト">
          <a:extLst>
            <a:ext uri="{FF2B5EF4-FFF2-40B4-BE49-F238E27FC236}">
              <a16:creationId xmlns:a16="http://schemas.microsoft.com/office/drawing/2014/main" id="{DF71D699-558D-431E-B9D1-F7A570D434CA}"/>
            </a:ext>
          </a:extLst>
        </xdr:cNvPr>
        <xdr:cNvSpPr txBox="1"/>
      </xdr:nvSpPr>
      <xdr:spPr>
        <a:xfrm>
          <a:off x="22199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19050</xdr:rowOff>
    </xdr:from>
    <xdr:to>
      <xdr:col>116</xdr:col>
      <xdr:colOff>114300</xdr:colOff>
      <xdr:row>83</xdr:row>
      <xdr:rowOff>120650</xdr:rowOff>
    </xdr:to>
    <xdr:sp macro="" textlink="">
      <xdr:nvSpPr>
        <xdr:cNvPr id="710" name="フローチャート: 判断 709">
          <a:extLst>
            <a:ext uri="{FF2B5EF4-FFF2-40B4-BE49-F238E27FC236}">
              <a16:creationId xmlns:a16="http://schemas.microsoft.com/office/drawing/2014/main" id="{9640CCA6-CA7B-42D4-9A6C-F2D38A778CE0}"/>
            </a:ext>
          </a:extLst>
        </xdr:cNvPr>
        <xdr:cNvSpPr/>
      </xdr:nvSpPr>
      <xdr:spPr>
        <a:xfrm>
          <a:off x="221107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711" name="フローチャート: 判断 710">
          <a:extLst>
            <a:ext uri="{FF2B5EF4-FFF2-40B4-BE49-F238E27FC236}">
              <a16:creationId xmlns:a16="http://schemas.microsoft.com/office/drawing/2014/main" id="{14D4462F-836A-4837-AE9E-47068213729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2" name="フローチャート: 判断 711">
          <a:extLst>
            <a:ext uri="{FF2B5EF4-FFF2-40B4-BE49-F238E27FC236}">
              <a16:creationId xmlns:a16="http://schemas.microsoft.com/office/drawing/2014/main" id="{FCED2BA1-4888-42F2-9C1F-EBA69EB11D36}"/>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31750</xdr:rowOff>
    </xdr:from>
    <xdr:to>
      <xdr:col>102</xdr:col>
      <xdr:colOff>165100</xdr:colOff>
      <xdr:row>83</xdr:row>
      <xdr:rowOff>133350</xdr:rowOff>
    </xdr:to>
    <xdr:sp macro="" textlink="">
      <xdr:nvSpPr>
        <xdr:cNvPr id="713" name="フローチャート: 判断 712">
          <a:extLst>
            <a:ext uri="{FF2B5EF4-FFF2-40B4-BE49-F238E27FC236}">
              <a16:creationId xmlns:a16="http://schemas.microsoft.com/office/drawing/2014/main" id="{643EAA7D-BA77-4445-87A5-7D677D075351}"/>
            </a:ext>
          </a:extLst>
        </xdr:cNvPr>
        <xdr:cNvSpPr/>
      </xdr:nvSpPr>
      <xdr:spPr>
        <a:xfrm>
          <a:off x="19494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31750</xdr:rowOff>
    </xdr:from>
    <xdr:to>
      <xdr:col>98</xdr:col>
      <xdr:colOff>38100</xdr:colOff>
      <xdr:row>83</xdr:row>
      <xdr:rowOff>133350</xdr:rowOff>
    </xdr:to>
    <xdr:sp macro="" textlink="">
      <xdr:nvSpPr>
        <xdr:cNvPr id="714" name="フローチャート: 判断 713">
          <a:extLst>
            <a:ext uri="{FF2B5EF4-FFF2-40B4-BE49-F238E27FC236}">
              <a16:creationId xmlns:a16="http://schemas.microsoft.com/office/drawing/2014/main" id="{C2F0A5E5-D57C-4FF0-99F1-D2AB2622D3CC}"/>
            </a:ext>
          </a:extLst>
        </xdr:cNvPr>
        <xdr:cNvSpPr/>
      </xdr:nvSpPr>
      <xdr:spPr>
        <a:xfrm>
          <a:off x="18605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84AF4B3-734F-4446-B1E7-BABC0624D3AE}"/>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5F3F80E-F2A8-43DD-877E-1C3F6AB10D2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709697D3-48CB-44D9-AB15-B637012B652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FA1C950-4CDE-40A1-B70C-7842C3D7895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C756C06-B7EB-48AD-AE46-C6B31022B61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20" name="楕円 719">
          <a:extLst>
            <a:ext uri="{FF2B5EF4-FFF2-40B4-BE49-F238E27FC236}">
              <a16:creationId xmlns:a16="http://schemas.microsoft.com/office/drawing/2014/main" id="{0FC87FB2-BEC4-42CB-BDDB-D04C18C533FC}"/>
            </a:ext>
          </a:extLst>
        </xdr:cNvPr>
        <xdr:cNvSpPr/>
      </xdr:nvSpPr>
      <xdr:spPr>
        <a:xfrm>
          <a:off x="22110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99077</xdr:rowOff>
    </xdr:from>
    <xdr:ext cx="469744" cy="259045"/>
    <xdr:sp macro="" textlink="">
      <xdr:nvSpPr>
        <xdr:cNvPr id="721" name="【児童館】&#10;一人当たり面積該当値テキスト">
          <a:extLst>
            <a:ext uri="{FF2B5EF4-FFF2-40B4-BE49-F238E27FC236}">
              <a16:creationId xmlns:a16="http://schemas.microsoft.com/office/drawing/2014/main" id="{7E642DC8-E655-490A-AAC9-4A1D8A587723}"/>
            </a:ext>
          </a:extLst>
        </xdr:cNvPr>
        <xdr:cNvSpPr txBox="1"/>
      </xdr:nvSpPr>
      <xdr:spPr>
        <a:xfrm>
          <a:off x="22199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722" name="楕円 721">
          <a:extLst>
            <a:ext uri="{FF2B5EF4-FFF2-40B4-BE49-F238E27FC236}">
              <a16:creationId xmlns:a16="http://schemas.microsoft.com/office/drawing/2014/main" id="{F3942263-06AD-45F1-B1B4-3823AA4DBEC6}"/>
            </a:ext>
          </a:extLst>
        </xdr:cNvPr>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0</xdr:rowOff>
    </xdr:from>
    <xdr:to>
      <xdr:col>116</xdr:col>
      <xdr:colOff>63500</xdr:colOff>
      <xdr:row>84</xdr:row>
      <xdr:rowOff>12700</xdr:rowOff>
    </xdr:to>
    <xdr:cxnSp macro="">
      <xdr:nvCxnSpPr>
        <xdr:cNvPr id="723" name="直線コネクタ 722">
          <a:extLst>
            <a:ext uri="{FF2B5EF4-FFF2-40B4-BE49-F238E27FC236}">
              <a16:creationId xmlns:a16="http://schemas.microsoft.com/office/drawing/2014/main" id="{EF2DC3E5-9A77-4DB0-9561-1B30B4FCD4F9}"/>
            </a:ext>
          </a:extLst>
        </xdr:cNvPr>
        <xdr:cNvCxnSpPr/>
      </xdr:nvCxnSpPr>
      <xdr:spPr>
        <a:xfrm flipV="1">
          <a:off x="21323300" y="14401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724" name="楕円 723">
          <a:extLst>
            <a:ext uri="{FF2B5EF4-FFF2-40B4-BE49-F238E27FC236}">
              <a16:creationId xmlns:a16="http://schemas.microsoft.com/office/drawing/2014/main" id="{E67774BE-3546-4906-8906-D6AAC00B2AA8}"/>
            </a:ext>
          </a:extLst>
        </xdr:cNvPr>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725" name="直線コネクタ 724">
          <a:extLst>
            <a:ext uri="{FF2B5EF4-FFF2-40B4-BE49-F238E27FC236}">
              <a16:creationId xmlns:a16="http://schemas.microsoft.com/office/drawing/2014/main" id="{412BD053-6189-4ED3-B92F-C50F8A7BA3FC}"/>
            </a:ext>
          </a:extLst>
        </xdr:cNvPr>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726" name="n_1aveValue【児童館】&#10;一人当たり面積">
          <a:extLst>
            <a:ext uri="{FF2B5EF4-FFF2-40B4-BE49-F238E27FC236}">
              <a16:creationId xmlns:a16="http://schemas.microsoft.com/office/drawing/2014/main" id="{C82F9A37-726A-4888-AF4B-A60F8A95CD12}"/>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727" name="n_2aveValue【児童館】&#10;一人当たり面積">
          <a:extLst>
            <a:ext uri="{FF2B5EF4-FFF2-40B4-BE49-F238E27FC236}">
              <a16:creationId xmlns:a16="http://schemas.microsoft.com/office/drawing/2014/main" id="{6AE54E94-383C-488B-B277-3F1D1B5D7307}"/>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149877</xdr:rowOff>
    </xdr:from>
    <xdr:ext cx="469744" cy="259045"/>
    <xdr:sp macro="" textlink="">
      <xdr:nvSpPr>
        <xdr:cNvPr id="728" name="n_3aveValue【児童館】&#10;一人当たり面積">
          <a:extLst>
            <a:ext uri="{FF2B5EF4-FFF2-40B4-BE49-F238E27FC236}">
              <a16:creationId xmlns:a16="http://schemas.microsoft.com/office/drawing/2014/main" id="{C04990C1-0334-4A30-A33B-86C97CF06FC1}"/>
            </a:ext>
          </a:extLst>
        </xdr:cNvPr>
        <xdr:cNvSpPr txBox="1"/>
      </xdr:nvSpPr>
      <xdr:spPr>
        <a:xfrm>
          <a:off x="19310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149877</xdr:rowOff>
    </xdr:from>
    <xdr:ext cx="469744" cy="259045"/>
    <xdr:sp macro="" textlink="">
      <xdr:nvSpPr>
        <xdr:cNvPr id="729" name="n_4aveValue【児童館】&#10;一人当たり面積">
          <a:extLst>
            <a:ext uri="{FF2B5EF4-FFF2-40B4-BE49-F238E27FC236}">
              <a16:creationId xmlns:a16="http://schemas.microsoft.com/office/drawing/2014/main" id="{7C8A8475-370E-4BFE-9934-0C4C17CF50BF}"/>
            </a:ext>
          </a:extLst>
        </xdr:cNvPr>
        <xdr:cNvSpPr txBox="1"/>
      </xdr:nvSpPr>
      <xdr:spPr>
        <a:xfrm>
          <a:off x="18421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730" name="n_1mainValue【児童館】&#10;一人当たり面積">
          <a:extLst>
            <a:ext uri="{FF2B5EF4-FFF2-40B4-BE49-F238E27FC236}">
              <a16:creationId xmlns:a16="http://schemas.microsoft.com/office/drawing/2014/main" id="{E11B8F01-BD68-491A-8E53-F16BE4B7FEED}"/>
            </a:ext>
          </a:extLst>
        </xdr:cNvPr>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731" name="n_2mainValue【児童館】&#10;一人当たり面積">
          <a:extLst>
            <a:ext uri="{FF2B5EF4-FFF2-40B4-BE49-F238E27FC236}">
              <a16:creationId xmlns:a16="http://schemas.microsoft.com/office/drawing/2014/main" id="{D079197F-7968-4A64-B992-A1D904574320}"/>
            </a:ext>
          </a:extLst>
        </xdr:cNvPr>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63D6216-207A-4A9E-BFD0-AA16D665B917}"/>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5D678A0-6699-4261-8832-CB24DA51B20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D05DD4AA-B79E-4BB4-B576-C1DE8AEDA3D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A29B8F2C-A9BC-49AF-AD2F-C14831358F9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505A465E-143C-4E3F-A8BE-056B52143E6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BFD1AAFD-F321-43B4-A539-A7DFA8E98C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4FE8C04B-AE31-4DB9-967B-FBAA7FA9D56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DAB14F9F-1DE4-4963-BA46-1D926A95D4F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C3467978-604C-4F74-A32D-222A402C913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F065B63E-CDC3-4EB0-B3EF-1DFEBF9D9AA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a:extLst>
            <a:ext uri="{FF2B5EF4-FFF2-40B4-BE49-F238E27FC236}">
              <a16:creationId xmlns:a16="http://schemas.microsoft.com/office/drawing/2014/main" id="{FED9C519-9EBB-41FC-AF62-8E7CCDB1B04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3EFD527C-7FC9-4C91-A7D4-611E3207B1F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4" name="テキスト ボックス 743">
          <a:extLst>
            <a:ext uri="{FF2B5EF4-FFF2-40B4-BE49-F238E27FC236}">
              <a16:creationId xmlns:a16="http://schemas.microsoft.com/office/drawing/2014/main" id="{B6C2503E-7420-469E-BE79-AB853BE3A05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4AFE007B-6476-4868-827F-9B2119E78FF6}"/>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1823AC7D-00F0-4619-BB61-FA79DD0D523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CDA966D3-03C5-4C3F-B1A4-57CCBD344571}"/>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B6B9B95A-F081-47ED-93C7-22939BDF414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C7A58098-1A75-4EFC-8B82-D509B41F2ACA}"/>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279D2DCA-E4E5-4D78-91C2-51844C0E5EA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B3BED300-1089-447B-AAF8-D1502A4A4EA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2" name="テキスト ボックス 751">
          <a:extLst>
            <a:ext uri="{FF2B5EF4-FFF2-40B4-BE49-F238E27FC236}">
              <a16:creationId xmlns:a16="http://schemas.microsoft.com/office/drawing/2014/main" id="{7B5A60D1-23CC-4011-856A-76EC32F0B99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E10925CB-F44E-45B8-A53E-3B752F71C92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a:extLst>
            <a:ext uri="{FF2B5EF4-FFF2-40B4-BE49-F238E27FC236}">
              <a16:creationId xmlns:a16="http://schemas.microsoft.com/office/drawing/2014/main" id="{C8E45AB2-761F-47E6-9333-27B23C062A9E}"/>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94675062-7622-411F-8E55-478407FF6F9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140970</xdr:rowOff>
    </xdr:from>
    <xdr:to>
      <xdr:col>85</xdr:col>
      <xdr:colOff>126364</xdr:colOff>
      <xdr:row>108</xdr:row>
      <xdr:rowOff>55245</xdr:rowOff>
    </xdr:to>
    <xdr:cxnSp macro="">
      <xdr:nvCxnSpPr>
        <xdr:cNvPr id="756" name="直線コネクタ 755">
          <a:extLst>
            <a:ext uri="{FF2B5EF4-FFF2-40B4-BE49-F238E27FC236}">
              <a16:creationId xmlns:a16="http://schemas.microsoft.com/office/drawing/2014/main" id="{3C6F0E92-4EC2-4A24-A5B1-DDDB7BBBB20F}"/>
            </a:ext>
          </a:extLst>
        </xdr:cNvPr>
        <xdr:cNvCxnSpPr/>
      </xdr:nvCxnSpPr>
      <xdr:spPr>
        <a:xfrm flipV="1">
          <a:off x="16318864" y="1728597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59072</xdr:rowOff>
    </xdr:from>
    <xdr:ext cx="405111" cy="259045"/>
    <xdr:sp macro="" textlink="">
      <xdr:nvSpPr>
        <xdr:cNvPr id="757" name="【公民館】&#10;有形固定資産減価償却率最小値テキスト">
          <a:extLst>
            <a:ext uri="{FF2B5EF4-FFF2-40B4-BE49-F238E27FC236}">
              <a16:creationId xmlns:a16="http://schemas.microsoft.com/office/drawing/2014/main" id="{46859721-6AE7-4DF9-9551-4AE8EC0DA708}"/>
            </a:ext>
          </a:extLst>
        </xdr:cNvPr>
        <xdr:cNvSpPr txBox="1"/>
      </xdr:nvSpPr>
      <xdr:spPr>
        <a:xfrm>
          <a:off x="16357600"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55245</xdr:rowOff>
    </xdr:from>
    <xdr:to>
      <xdr:col>86</xdr:col>
      <xdr:colOff>25400</xdr:colOff>
      <xdr:row>108</xdr:row>
      <xdr:rowOff>55245</xdr:rowOff>
    </xdr:to>
    <xdr:cxnSp macro="">
      <xdr:nvCxnSpPr>
        <xdr:cNvPr id="758" name="直線コネクタ 757">
          <a:extLst>
            <a:ext uri="{FF2B5EF4-FFF2-40B4-BE49-F238E27FC236}">
              <a16:creationId xmlns:a16="http://schemas.microsoft.com/office/drawing/2014/main" id="{7D1195CE-6475-4A7F-8C5D-3D69CC4E4CF4}"/>
            </a:ext>
          </a:extLst>
        </xdr:cNvPr>
        <xdr:cNvCxnSpPr/>
      </xdr:nvCxnSpPr>
      <xdr:spPr>
        <a:xfrm>
          <a:off x="16230600" y="1857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87647</xdr:rowOff>
    </xdr:from>
    <xdr:ext cx="405111" cy="259045"/>
    <xdr:sp macro="" textlink="">
      <xdr:nvSpPr>
        <xdr:cNvPr id="759" name="【公民館】&#10;有形固定資産減価償却率最大値テキスト">
          <a:extLst>
            <a:ext uri="{FF2B5EF4-FFF2-40B4-BE49-F238E27FC236}">
              <a16:creationId xmlns:a16="http://schemas.microsoft.com/office/drawing/2014/main" id="{AD4523AC-D342-408A-AB4C-B085EF6F6709}"/>
            </a:ext>
          </a:extLst>
        </xdr:cNvPr>
        <xdr:cNvSpPr txBox="1"/>
      </xdr:nvSpPr>
      <xdr:spPr>
        <a:xfrm>
          <a:off x="16357600" y="1706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140970</xdr:rowOff>
    </xdr:from>
    <xdr:to>
      <xdr:col>86</xdr:col>
      <xdr:colOff>25400</xdr:colOff>
      <xdr:row>100</xdr:row>
      <xdr:rowOff>140970</xdr:rowOff>
    </xdr:to>
    <xdr:cxnSp macro="">
      <xdr:nvCxnSpPr>
        <xdr:cNvPr id="760" name="直線コネクタ 759">
          <a:extLst>
            <a:ext uri="{FF2B5EF4-FFF2-40B4-BE49-F238E27FC236}">
              <a16:creationId xmlns:a16="http://schemas.microsoft.com/office/drawing/2014/main" id="{22D30627-1184-4BB2-BF7F-31E622A05ED0}"/>
            </a:ext>
          </a:extLst>
        </xdr:cNvPr>
        <xdr:cNvCxnSpPr/>
      </xdr:nvCxnSpPr>
      <xdr:spPr>
        <a:xfrm>
          <a:off x="16230600" y="1728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19066</xdr:rowOff>
    </xdr:from>
    <xdr:ext cx="405111" cy="259045"/>
    <xdr:sp macro="" textlink="">
      <xdr:nvSpPr>
        <xdr:cNvPr id="761" name="【公民館】&#10;有形固定資産減価償却率平均値テキスト">
          <a:extLst>
            <a:ext uri="{FF2B5EF4-FFF2-40B4-BE49-F238E27FC236}">
              <a16:creationId xmlns:a16="http://schemas.microsoft.com/office/drawing/2014/main" id="{405D9B0D-9D6C-4A52-8784-E114D13584E0}"/>
            </a:ext>
          </a:extLst>
        </xdr:cNvPr>
        <xdr:cNvSpPr txBox="1"/>
      </xdr:nvSpPr>
      <xdr:spPr>
        <a:xfrm>
          <a:off x="16357600" y="18021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40639</xdr:rowOff>
    </xdr:from>
    <xdr:to>
      <xdr:col>85</xdr:col>
      <xdr:colOff>177800</xdr:colOff>
      <xdr:row>105</xdr:row>
      <xdr:rowOff>142239</xdr:rowOff>
    </xdr:to>
    <xdr:sp macro="" textlink="">
      <xdr:nvSpPr>
        <xdr:cNvPr id="762" name="フローチャート: 判断 761">
          <a:extLst>
            <a:ext uri="{FF2B5EF4-FFF2-40B4-BE49-F238E27FC236}">
              <a16:creationId xmlns:a16="http://schemas.microsoft.com/office/drawing/2014/main" id="{0D623617-A455-4A4E-A261-3F27159D0CE4}"/>
            </a:ext>
          </a:extLst>
        </xdr:cNvPr>
        <xdr:cNvSpPr/>
      </xdr:nvSpPr>
      <xdr:spPr>
        <a:xfrm>
          <a:off x="162687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133986</xdr:rowOff>
    </xdr:from>
    <xdr:to>
      <xdr:col>81</xdr:col>
      <xdr:colOff>101600</xdr:colOff>
      <xdr:row>105</xdr:row>
      <xdr:rowOff>64136</xdr:rowOff>
    </xdr:to>
    <xdr:sp macro="" textlink="">
      <xdr:nvSpPr>
        <xdr:cNvPr id="763" name="フローチャート: 判断 762">
          <a:extLst>
            <a:ext uri="{FF2B5EF4-FFF2-40B4-BE49-F238E27FC236}">
              <a16:creationId xmlns:a16="http://schemas.microsoft.com/office/drawing/2014/main" id="{59A3F0BA-5CF5-48AF-8E11-03BDAE5EF70D}"/>
            </a:ext>
          </a:extLst>
        </xdr:cNvPr>
        <xdr:cNvSpPr/>
      </xdr:nvSpPr>
      <xdr:spPr>
        <a:xfrm>
          <a:off x="15430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64" name="フローチャート: 判断 763">
          <a:extLst>
            <a:ext uri="{FF2B5EF4-FFF2-40B4-BE49-F238E27FC236}">
              <a16:creationId xmlns:a16="http://schemas.microsoft.com/office/drawing/2014/main" id="{0A602884-62AB-418C-AD16-C2BC7F57EF89}"/>
            </a:ext>
          </a:extLst>
        </xdr:cNvPr>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99695</xdr:rowOff>
    </xdr:from>
    <xdr:to>
      <xdr:col>72</xdr:col>
      <xdr:colOff>38100</xdr:colOff>
      <xdr:row>105</xdr:row>
      <xdr:rowOff>29845</xdr:rowOff>
    </xdr:to>
    <xdr:sp macro="" textlink="">
      <xdr:nvSpPr>
        <xdr:cNvPr id="765" name="フローチャート: 判断 764">
          <a:extLst>
            <a:ext uri="{FF2B5EF4-FFF2-40B4-BE49-F238E27FC236}">
              <a16:creationId xmlns:a16="http://schemas.microsoft.com/office/drawing/2014/main" id="{53F3AE48-FD32-41B7-B57C-AB388E5BBEC9}"/>
            </a:ext>
          </a:extLst>
        </xdr:cNvPr>
        <xdr:cNvSpPr/>
      </xdr:nvSpPr>
      <xdr:spPr>
        <a:xfrm>
          <a:off x="13652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766" name="フローチャート: 判断 765">
          <a:extLst>
            <a:ext uri="{FF2B5EF4-FFF2-40B4-BE49-F238E27FC236}">
              <a16:creationId xmlns:a16="http://schemas.microsoft.com/office/drawing/2014/main" id="{368B2FF9-0DAE-48AC-B93E-C456597D55C1}"/>
            </a:ext>
          </a:extLst>
        </xdr:cNvPr>
        <xdr:cNvSpPr/>
      </xdr:nvSpPr>
      <xdr:spPr>
        <a:xfrm>
          <a:off x="12763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C4D4343A-1F7F-4713-BE0F-B8553288215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EE953A6F-6255-4666-A614-77F65694910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FCCC013A-8B5A-4660-B25A-E24276765EE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C4032042-2F44-4E4A-8411-81206CBA3CC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26AD966F-F768-46C8-8B72-0BBA446BEB3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772" name="楕円 771">
          <a:extLst>
            <a:ext uri="{FF2B5EF4-FFF2-40B4-BE49-F238E27FC236}">
              <a16:creationId xmlns:a16="http://schemas.microsoft.com/office/drawing/2014/main" id="{4B2946DA-6DDB-43CF-B9FD-CAC0C8E66FF8}"/>
            </a:ext>
          </a:extLst>
        </xdr:cNvPr>
        <xdr:cNvSpPr/>
      </xdr:nvSpPr>
      <xdr:spPr>
        <a:xfrm>
          <a:off x="16268700" y="1780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652</xdr:rowOff>
    </xdr:from>
    <xdr:ext cx="405111" cy="259045"/>
    <xdr:sp macro="" textlink="">
      <xdr:nvSpPr>
        <xdr:cNvPr id="773" name="【公民館】&#10;有形固定資産減価償却率該当値テキスト">
          <a:extLst>
            <a:ext uri="{FF2B5EF4-FFF2-40B4-BE49-F238E27FC236}">
              <a16:creationId xmlns:a16="http://schemas.microsoft.com/office/drawing/2014/main" id="{34425449-900B-4647-B9D1-6C7702FEEBA4}"/>
            </a:ext>
          </a:extLst>
        </xdr:cNvPr>
        <xdr:cNvSpPr txBox="1"/>
      </xdr:nvSpPr>
      <xdr:spPr>
        <a:xfrm>
          <a:off x="16357600" y="1766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111125</xdr:rowOff>
    </xdr:from>
    <xdr:to>
      <xdr:col>81</xdr:col>
      <xdr:colOff>101600</xdr:colOff>
      <xdr:row>104</xdr:row>
      <xdr:rowOff>41275</xdr:rowOff>
    </xdr:to>
    <xdr:sp macro="" textlink="">
      <xdr:nvSpPr>
        <xdr:cNvPr id="774" name="楕円 773">
          <a:extLst>
            <a:ext uri="{FF2B5EF4-FFF2-40B4-BE49-F238E27FC236}">
              <a16:creationId xmlns:a16="http://schemas.microsoft.com/office/drawing/2014/main" id="{793E8180-D52A-4368-AAC3-9C1A1AEA77FB}"/>
            </a:ext>
          </a:extLst>
        </xdr:cNvPr>
        <xdr:cNvSpPr/>
      </xdr:nvSpPr>
      <xdr:spPr>
        <a:xfrm>
          <a:off x="15430500" y="1777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161925</xdr:rowOff>
    </xdr:from>
    <xdr:to>
      <xdr:col>85</xdr:col>
      <xdr:colOff>127000</xdr:colOff>
      <xdr:row>104</xdr:row>
      <xdr:rowOff>28575</xdr:rowOff>
    </xdr:to>
    <xdr:cxnSp macro="">
      <xdr:nvCxnSpPr>
        <xdr:cNvPr id="775" name="直線コネクタ 774">
          <a:extLst>
            <a:ext uri="{FF2B5EF4-FFF2-40B4-BE49-F238E27FC236}">
              <a16:creationId xmlns:a16="http://schemas.microsoft.com/office/drawing/2014/main" id="{BFA8FFD5-F179-408D-83E3-5933AFF6BBA3}"/>
            </a:ext>
          </a:extLst>
        </xdr:cNvPr>
        <xdr:cNvCxnSpPr/>
      </xdr:nvCxnSpPr>
      <xdr:spPr>
        <a:xfrm>
          <a:off x="15481300" y="178212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76" name="楕円 775">
          <a:extLst>
            <a:ext uri="{FF2B5EF4-FFF2-40B4-BE49-F238E27FC236}">
              <a16:creationId xmlns:a16="http://schemas.microsoft.com/office/drawing/2014/main" id="{441B4A5D-FD20-4D73-98FB-25FE0C218C93}"/>
            </a:ext>
          </a:extLst>
        </xdr:cNvPr>
        <xdr:cNvSpPr/>
      </xdr:nvSpPr>
      <xdr:spPr>
        <a:xfrm>
          <a:off x="14541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76200</xdr:rowOff>
    </xdr:from>
    <xdr:to>
      <xdr:col>81</xdr:col>
      <xdr:colOff>50800</xdr:colOff>
      <xdr:row>103</xdr:row>
      <xdr:rowOff>161925</xdr:rowOff>
    </xdr:to>
    <xdr:cxnSp macro="">
      <xdr:nvCxnSpPr>
        <xdr:cNvPr id="777" name="直線コネクタ 776">
          <a:extLst>
            <a:ext uri="{FF2B5EF4-FFF2-40B4-BE49-F238E27FC236}">
              <a16:creationId xmlns:a16="http://schemas.microsoft.com/office/drawing/2014/main" id="{12F93302-DFB7-4BB1-91EC-15882AAFBA87}"/>
            </a:ext>
          </a:extLst>
        </xdr:cNvPr>
        <xdr:cNvCxnSpPr/>
      </xdr:nvCxnSpPr>
      <xdr:spPr>
        <a:xfrm>
          <a:off x="14592300" y="177355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33020</xdr:rowOff>
    </xdr:from>
    <xdr:to>
      <xdr:col>72</xdr:col>
      <xdr:colOff>38100</xdr:colOff>
      <xdr:row>103</xdr:row>
      <xdr:rowOff>134620</xdr:rowOff>
    </xdr:to>
    <xdr:sp macro="" textlink="">
      <xdr:nvSpPr>
        <xdr:cNvPr id="778" name="楕円 777">
          <a:extLst>
            <a:ext uri="{FF2B5EF4-FFF2-40B4-BE49-F238E27FC236}">
              <a16:creationId xmlns:a16="http://schemas.microsoft.com/office/drawing/2014/main" id="{164D2ADF-BD78-40A2-8CD5-D22F0A982B55}"/>
            </a:ext>
          </a:extLst>
        </xdr:cNvPr>
        <xdr:cNvSpPr/>
      </xdr:nvSpPr>
      <xdr:spPr>
        <a:xfrm>
          <a:off x="13652500" y="1769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76200</xdr:rowOff>
    </xdr:from>
    <xdr:to>
      <xdr:col>76</xdr:col>
      <xdr:colOff>114300</xdr:colOff>
      <xdr:row>103</xdr:row>
      <xdr:rowOff>83820</xdr:rowOff>
    </xdr:to>
    <xdr:cxnSp macro="">
      <xdr:nvCxnSpPr>
        <xdr:cNvPr id="779" name="直線コネクタ 778">
          <a:extLst>
            <a:ext uri="{FF2B5EF4-FFF2-40B4-BE49-F238E27FC236}">
              <a16:creationId xmlns:a16="http://schemas.microsoft.com/office/drawing/2014/main" id="{FDA3056D-7272-4078-B65D-58CDF20E4C0F}"/>
            </a:ext>
          </a:extLst>
        </xdr:cNvPr>
        <xdr:cNvCxnSpPr/>
      </xdr:nvCxnSpPr>
      <xdr:spPr>
        <a:xfrm flipV="1">
          <a:off x="13703300" y="177355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170180</xdr:rowOff>
    </xdr:from>
    <xdr:to>
      <xdr:col>67</xdr:col>
      <xdr:colOff>101600</xdr:colOff>
      <xdr:row>103</xdr:row>
      <xdr:rowOff>100330</xdr:rowOff>
    </xdr:to>
    <xdr:sp macro="" textlink="">
      <xdr:nvSpPr>
        <xdr:cNvPr id="780" name="楕円 779">
          <a:extLst>
            <a:ext uri="{FF2B5EF4-FFF2-40B4-BE49-F238E27FC236}">
              <a16:creationId xmlns:a16="http://schemas.microsoft.com/office/drawing/2014/main" id="{793B7A5A-2D8C-41BD-972D-AFA62A016BD6}"/>
            </a:ext>
          </a:extLst>
        </xdr:cNvPr>
        <xdr:cNvSpPr/>
      </xdr:nvSpPr>
      <xdr:spPr>
        <a:xfrm>
          <a:off x="1276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49530</xdr:rowOff>
    </xdr:from>
    <xdr:to>
      <xdr:col>71</xdr:col>
      <xdr:colOff>177800</xdr:colOff>
      <xdr:row>103</xdr:row>
      <xdr:rowOff>83820</xdr:rowOff>
    </xdr:to>
    <xdr:cxnSp macro="">
      <xdr:nvCxnSpPr>
        <xdr:cNvPr id="781" name="直線コネクタ 780">
          <a:extLst>
            <a:ext uri="{FF2B5EF4-FFF2-40B4-BE49-F238E27FC236}">
              <a16:creationId xmlns:a16="http://schemas.microsoft.com/office/drawing/2014/main" id="{067DE6D4-60FF-454D-93AE-ABFE65354165}"/>
            </a:ext>
          </a:extLst>
        </xdr:cNvPr>
        <xdr:cNvCxnSpPr/>
      </xdr:nvCxnSpPr>
      <xdr:spPr>
        <a:xfrm>
          <a:off x="12814300" y="17708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55263</xdr:rowOff>
    </xdr:from>
    <xdr:ext cx="405111" cy="259045"/>
    <xdr:sp macro="" textlink="">
      <xdr:nvSpPr>
        <xdr:cNvPr id="782" name="n_1aveValue【公民館】&#10;有形固定資産減価償却率">
          <a:extLst>
            <a:ext uri="{FF2B5EF4-FFF2-40B4-BE49-F238E27FC236}">
              <a16:creationId xmlns:a16="http://schemas.microsoft.com/office/drawing/2014/main" id="{3709BC3A-4968-4A18-8ECB-0308F73FB2B6}"/>
            </a:ext>
          </a:extLst>
        </xdr:cNvPr>
        <xdr:cNvSpPr txBox="1"/>
      </xdr:nvSpPr>
      <xdr:spPr>
        <a:xfrm>
          <a:off x="15266044" y="1805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28591</xdr:rowOff>
    </xdr:from>
    <xdr:ext cx="405111" cy="259045"/>
    <xdr:sp macro="" textlink="">
      <xdr:nvSpPr>
        <xdr:cNvPr id="783" name="n_2aveValue【公民館】&#10;有形固定資産減価償却率">
          <a:extLst>
            <a:ext uri="{FF2B5EF4-FFF2-40B4-BE49-F238E27FC236}">
              <a16:creationId xmlns:a16="http://schemas.microsoft.com/office/drawing/2014/main" id="{48D997B3-E44F-48E4-B7D1-4A51F25FD0CA}"/>
            </a:ext>
          </a:extLst>
        </xdr:cNvPr>
        <xdr:cNvSpPr txBox="1"/>
      </xdr:nvSpPr>
      <xdr:spPr>
        <a:xfrm>
          <a:off x="14389744" y="1803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20972</xdr:rowOff>
    </xdr:from>
    <xdr:ext cx="405111" cy="259045"/>
    <xdr:sp macro="" textlink="">
      <xdr:nvSpPr>
        <xdr:cNvPr id="784" name="n_3aveValue【公民館】&#10;有形固定資産減価償却率">
          <a:extLst>
            <a:ext uri="{FF2B5EF4-FFF2-40B4-BE49-F238E27FC236}">
              <a16:creationId xmlns:a16="http://schemas.microsoft.com/office/drawing/2014/main" id="{E3FA637E-ED9E-4831-AB46-E7643E76A9E9}"/>
            </a:ext>
          </a:extLst>
        </xdr:cNvPr>
        <xdr:cNvSpPr txBox="1"/>
      </xdr:nvSpPr>
      <xdr:spPr>
        <a:xfrm>
          <a:off x="13500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137177</xdr:rowOff>
    </xdr:from>
    <xdr:ext cx="405111" cy="259045"/>
    <xdr:sp macro="" textlink="">
      <xdr:nvSpPr>
        <xdr:cNvPr id="785" name="n_4aveValue【公民館】&#10;有形固定資産減価償却率">
          <a:extLst>
            <a:ext uri="{FF2B5EF4-FFF2-40B4-BE49-F238E27FC236}">
              <a16:creationId xmlns:a16="http://schemas.microsoft.com/office/drawing/2014/main" id="{8D1F5B2B-49A0-4E8B-B325-5209797B2716}"/>
            </a:ext>
          </a:extLst>
        </xdr:cNvPr>
        <xdr:cNvSpPr txBox="1"/>
      </xdr:nvSpPr>
      <xdr:spPr>
        <a:xfrm>
          <a:off x="12611744" y="179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57802</xdr:rowOff>
    </xdr:from>
    <xdr:ext cx="405111" cy="259045"/>
    <xdr:sp macro="" textlink="">
      <xdr:nvSpPr>
        <xdr:cNvPr id="786" name="n_1mainValue【公民館】&#10;有形固定資産減価償却率">
          <a:extLst>
            <a:ext uri="{FF2B5EF4-FFF2-40B4-BE49-F238E27FC236}">
              <a16:creationId xmlns:a16="http://schemas.microsoft.com/office/drawing/2014/main" id="{C72674EA-6076-48E5-A708-E49D970F840C}"/>
            </a:ext>
          </a:extLst>
        </xdr:cNvPr>
        <xdr:cNvSpPr txBox="1"/>
      </xdr:nvSpPr>
      <xdr:spPr>
        <a:xfrm>
          <a:off x="15266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143527</xdr:rowOff>
    </xdr:from>
    <xdr:ext cx="405111" cy="259045"/>
    <xdr:sp macro="" textlink="">
      <xdr:nvSpPr>
        <xdr:cNvPr id="787" name="n_2mainValue【公民館】&#10;有形固定資産減価償却率">
          <a:extLst>
            <a:ext uri="{FF2B5EF4-FFF2-40B4-BE49-F238E27FC236}">
              <a16:creationId xmlns:a16="http://schemas.microsoft.com/office/drawing/2014/main" id="{7706B646-1CB4-4222-A552-014A5C287F30}"/>
            </a:ext>
          </a:extLst>
        </xdr:cNvPr>
        <xdr:cNvSpPr txBox="1"/>
      </xdr:nvSpPr>
      <xdr:spPr>
        <a:xfrm>
          <a:off x="14389744" y="1745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151147</xdr:rowOff>
    </xdr:from>
    <xdr:ext cx="405111" cy="259045"/>
    <xdr:sp macro="" textlink="">
      <xdr:nvSpPr>
        <xdr:cNvPr id="788" name="n_3mainValue【公民館】&#10;有形固定資産減価償却率">
          <a:extLst>
            <a:ext uri="{FF2B5EF4-FFF2-40B4-BE49-F238E27FC236}">
              <a16:creationId xmlns:a16="http://schemas.microsoft.com/office/drawing/2014/main" id="{AE6B57F0-B69A-447F-83E3-FFC316B4413B}"/>
            </a:ext>
          </a:extLst>
        </xdr:cNvPr>
        <xdr:cNvSpPr txBox="1"/>
      </xdr:nvSpPr>
      <xdr:spPr>
        <a:xfrm>
          <a:off x="13500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116857</xdr:rowOff>
    </xdr:from>
    <xdr:ext cx="405111" cy="259045"/>
    <xdr:sp macro="" textlink="">
      <xdr:nvSpPr>
        <xdr:cNvPr id="789" name="n_4mainValue【公民館】&#10;有形固定資産減価償却率">
          <a:extLst>
            <a:ext uri="{FF2B5EF4-FFF2-40B4-BE49-F238E27FC236}">
              <a16:creationId xmlns:a16="http://schemas.microsoft.com/office/drawing/2014/main" id="{42756F71-C772-4268-BC41-0F9F3B6497A0}"/>
            </a:ext>
          </a:extLst>
        </xdr:cNvPr>
        <xdr:cNvSpPr txBox="1"/>
      </xdr:nvSpPr>
      <xdr:spPr>
        <a:xfrm>
          <a:off x="126117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277F0CE2-07D7-45BC-B44A-9A34ED0AC0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FB9E73A5-A44E-4DF6-B14C-B52C590F322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E3B1A18-C1A6-4BA5-8D57-2C16A6CD9F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9AFDC0A1-48CB-487E-B05F-B9D6BD992AB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A0E69D76-66AA-408C-9E8E-C314A640C84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C5A3565E-843B-49B4-8280-EDE3462D9A9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6238AB32-F1EE-487B-BAD0-524EEE8C7D6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C56F436-F145-4040-91D4-DF632AD042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30362E97-0DE3-4D02-94E9-D546261348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497EDCEF-1537-4358-BB7E-F53BD6B7204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2070BCAC-B090-458F-9FC1-A11E5D97F5F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B56B476F-18F1-4D80-81CD-331870CBF24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EE39E159-7D80-45EE-86A0-27457719163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18E8F5EE-868D-40C4-BBF3-66D25B5776A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76A7EF64-41CF-478C-BE3B-C274D6B0B165}"/>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a:extLst>
            <a:ext uri="{FF2B5EF4-FFF2-40B4-BE49-F238E27FC236}">
              <a16:creationId xmlns:a16="http://schemas.microsoft.com/office/drawing/2014/main" id="{5F0B2203-C83F-4AB9-B93F-35EB286412B1}"/>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3F2299F8-411A-4819-AE51-2D237516B53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a:extLst>
            <a:ext uri="{FF2B5EF4-FFF2-40B4-BE49-F238E27FC236}">
              <a16:creationId xmlns:a16="http://schemas.microsoft.com/office/drawing/2014/main" id="{F2C0EAA3-791F-4384-9033-2ADB8349201D}"/>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9AB44525-24C6-4D01-858D-E5E088A0711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a:extLst>
            <a:ext uri="{FF2B5EF4-FFF2-40B4-BE49-F238E27FC236}">
              <a16:creationId xmlns:a16="http://schemas.microsoft.com/office/drawing/2014/main" id="{180ED967-B9EA-4241-BFBD-6FAC429E1A5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1FBAD39F-BF2B-4DF6-B98A-C733E9779DF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2B8D0FA5-7402-4EC2-A149-F4587BAB1AE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4C822B96-6C47-484D-B89F-DBDFC0C2BB9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54102</xdr:rowOff>
    </xdr:from>
    <xdr:to>
      <xdr:col>116</xdr:col>
      <xdr:colOff>62864</xdr:colOff>
      <xdr:row>108</xdr:row>
      <xdr:rowOff>80772</xdr:rowOff>
    </xdr:to>
    <xdr:cxnSp macro="">
      <xdr:nvCxnSpPr>
        <xdr:cNvPr id="813" name="直線コネクタ 812">
          <a:extLst>
            <a:ext uri="{FF2B5EF4-FFF2-40B4-BE49-F238E27FC236}">
              <a16:creationId xmlns:a16="http://schemas.microsoft.com/office/drawing/2014/main" id="{97E9BD24-9893-41B4-9AAD-30936193F2AC}"/>
            </a:ext>
          </a:extLst>
        </xdr:cNvPr>
        <xdr:cNvCxnSpPr/>
      </xdr:nvCxnSpPr>
      <xdr:spPr>
        <a:xfrm flipV="1">
          <a:off x="22160864" y="17370552"/>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84599</xdr:rowOff>
    </xdr:from>
    <xdr:ext cx="469744" cy="259045"/>
    <xdr:sp macro="" textlink="">
      <xdr:nvSpPr>
        <xdr:cNvPr id="814" name="【公民館】&#10;一人当たり面積最小値テキスト">
          <a:extLst>
            <a:ext uri="{FF2B5EF4-FFF2-40B4-BE49-F238E27FC236}">
              <a16:creationId xmlns:a16="http://schemas.microsoft.com/office/drawing/2014/main" id="{A70CDD17-37CA-4116-B083-DD3FF0DF7396}"/>
            </a:ext>
          </a:extLst>
        </xdr:cNvPr>
        <xdr:cNvSpPr txBox="1"/>
      </xdr:nvSpPr>
      <xdr:spPr>
        <a:xfrm>
          <a:off x="22199600" y="1860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80772</xdr:rowOff>
    </xdr:from>
    <xdr:to>
      <xdr:col>116</xdr:col>
      <xdr:colOff>152400</xdr:colOff>
      <xdr:row>108</xdr:row>
      <xdr:rowOff>80772</xdr:rowOff>
    </xdr:to>
    <xdr:cxnSp macro="">
      <xdr:nvCxnSpPr>
        <xdr:cNvPr id="815" name="直線コネクタ 814">
          <a:extLst>
            <a:ext uri="{FF2B5EF4-FFF2-40B4-BE49-F238E27FC236}">
              <a16:creationId xmlns:a16="http://schemas.microsoft.com/office/drawing/2014/main" id="{5413A7F7-BBB9-4A4D-B03E-40100860B403}"/>
            </a:ext>
          </a:extLst>
        </xdr:cNvPr>
        <xdr:cNvCxnSpPr/>
      </xdr:nvCxnSpPr>
      <xdr:spPr>
        <a:xfrm>
          <a:off x="22072600" y="1859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779</xdr:rowOff>
    </xdr:from>
    <xdr:ext cx="469744" cy="259045"/>
    <xdr:sp macro="" textlink="">
      <xdr:nvSpPr>
        <xdr:cNvPr id="816" name="【公民館】&#10;一人当たり面積最大値テキスト">
          <a:extLst>
            <a:ext uri="{FF2B5EF4-FFF2-40B4-BE49-F238E27FC236}">
              <a16:creationId xmlns:a16="http://schemas.microsoft.com/office/drawing/2014/main" id="{9BB100A3-EB09-46D0-B89A-928F8F7D7012}"/>
            </a:ext>
          </a:extLst>
        </xdr:cNvPr>
        <xdr:cNvSpPr txBox="1"/>
      </xdr:nvSpPr>
      <xdr:spPr>
        <a:xfrm>
          <a:off x="22199600" y="1714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54102</xdr:rowOff>
    </xdr:from>
    <xdr:to>
      <xdr:col>116</xdr:col>
      <xdr:colOff>152400</xdr:colOff>
      <xdr:row>101</xdr:row>
      <xdr:rowOff>54102</xdr:rowOff>
    </xdr:to>
    <xdr:cxnSp macro="">
      <xdr:nvCxnSpPr>
        <xdr:cNvPr id="817" name="直線コネクタ 816">
          <a:extLst>
            <a:ext uri="{FF2B5EF4-FFF2-40B4-BE49-F238E27FC236}">
              <a16:creationId xmlns:a16="http://schemas.microsoft.com/office/drawing/2014/main" id="{E40D68D7-5966-4E26-8453-BACDC4E6BFBF}"/>
            </a:ext>
          </a:extLst>
        </xdr:cNvPr>
        <xdr:cNvCxnSpPr/>
      </xdr:nvCxnSpPr>
      <xdr:spPr>
        <a:xfrm>
          <a:off x="22072600" y="17370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159275</xdr:rowOff>
    </xdr:from>
    <xdr:ext cx="469744" cy="259045"/>
    <xdr:sp macro="" textlink="">
      <xdr:nvSpPr>
        <xdr:cNvPr id="818" name="【公民館】&#10;一人当たり面積平均値テキスト">
          <a:extLst>
            <a:ext uri="{FF2B5EF4-FFF2-40B4-BE49-F238E27FC236}">
              <a16:creationId xmlns:a16="http://schemas.microsoft.com/office/drawing/2014/main" id="{EC675034-75BC-47F2-9FFD-5253322E30D6}"/>
            </a:ext>
          </a:extLst>
        </xdr:cNvPr>
        <xdr:cNvSpPr txBox="1"/>
      </xdr:nvSpPr>
      <xdr:spPr>
        <a:xfrm>
          <a:off x="22199600" y="1833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9398</xdr:rowOff>
    </xdr:from>
    <xdr:to>
      <xdr:col>116</xdr:col>
      <xdr:colOff>114300</xdr:colOff>
      <xdr:row>107</xdr:row>
      <xdr:rowOff>110998</xdr:rowOff>
    </xdr:to>
    <xdr:sp macro="" textlink="">
      <xdr:nvSpPr>
        <xdr:cNvPr id="819" name="フローチャート: 判断 818">
          <a:extLst>
            <a:ext uri="{FF2B5EF4-FFF2-40B4-BE49-F238E27FC236}">
              <a16:creationId xmlns:a16="http://schemas.microsoft.com/office/drawing/2014/main" id="{75DA0B03-099B-48A2-A186-F7D880B41015}"/>
            </a:ext>
          </a:extLst>
        </xdr:cNvPr>
        <xdr:cNvSpPr/>
      </xdr:nvSpPr>
      <xdr:spPr>
        <a:xfrm>
          <a:off x="221107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820" name="フローチャート: 判断 819">
          <a:extLst>
            <a:ext uri="{FF2B5EF4-FFF2-40B4-BE49-F238E27FC236}">
              <a16:creationId xmlns:a16="http://schemas.microsoft.com/office/drawing/2014/main" id="{098347AF-2216-4770-B3C1-33104B1B5165}"/>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821" name="フローチャート: 判断 820">
          <a:extLst>
            <a:ext uri="{FF2B5EF4-FFF2-40B4-BE49-F238E27FC236}">
              <a16:creationId xmlns:a16="http://schemas.microsoft.com/office/drawing/2014/main" id="{38EA7260-B572-472E-9CA8-131EC9674C15}"/>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822" name="フローチャート: 判断 821">
          <a:extLst>
            <a:ext uri="{FF2B5EF4-FFF2-40B4-BE49-F238E27FC236}">
              <a16:creationId xmlns:a16="http://schemas.microsoft.com/office/drawing/2014/main" id="{D9C8596D-01DD-4257-B38A-1ECB2F7FD268}"/>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823" name="フローチャート: 判断 822">
          <a:extLst>
            <a:ext uri="{FF2B5EF4-FFF2-40B4-BE49-F238E27FC236}">
              <a16:creationId xmlns:a16="http://schemas.microsoft.com/office/drawing/2014/main" id="{F5641034-4941-45D0-821E-55DE1CB0E3C1}"/>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1000A756-CA9A-43F4-B6E9-BDC653600DD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1FE58A01-98B8-42A1-A767-B449ADAB142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EB311474-B6B3-4841-8C03-A47F07A3B47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B3D0F26E-EEB1-4603-ADF7-7F063E576C8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A7C2EE2B-A489-4410-9DF3-0F026036E4F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68835</xdr:rowOff>
    </xdr:from>
    <xdr:to>
      <xdr:col>116</xdr:col>
      <xdr:colOff>114300</xdr:colOff>
      <xdr:row>106</xdr:row>
      <xdr:rowOff>170435</xdr:rowOff>
    </xdr:to>
    <xdr:sp macro="" textlink="">
      <xdr:nvSpPr>
        <xdr:cNvPr id="829" name="楕円 828">
          <a:extLst>
            <a:ext uri="{FF2B5EF4-FFF2-40B4-BE49-F238E27FC236}">
              <a16:creationId xmlns:a16="http://schemas.microsoft.com/office/drawing/2014/main" id="{B1144FC0-3EEC-4A81-9C05-52BBB23EF5A6}"/>
            </a:ext>
          </a:extLst>
        </xdr:cNvPr>
        <xdr:cNvSpPr/>
      </xdr:nvSpPr>
      <xdr:spPr>
        <a:xfrm>
          <a:off x="22110700" y="1824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91712</xdr:rowOff>
    </xdr:from>
    <xdr:ext cx="469744" cy="259045"/>
    <xdr:sp macro="" textlink="">
      <xdr:nvSpPr>
        <xdr:cNvPr id="830" name="【公民館】&#10;一人当たり面積該当値テキスト">
          <a:extLst>
            <a:ext uri="{FF2B5EF4-FFF2-40B4-BE49-F238E27FC236}">
              <a16:creationId xmlns:a16="http://schemas.microsoft.com/office/drawing/2014/main" id="{0BD4E2B4-927A-4AA5-A887-26133D6B3917}"/>
            </a:ext>
          </a:extLst>
        </xdr:cNvPr>
        <xdr:cNvSpPr txBox="1"/>
      </xdr:nvSpPr>
      <xdr:spPr>
        <a:xfrm>
          <a:off x="22199600" y="1809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77978</xdr:rowOff>
    </xdr:from>
    <xdr:to>
      <xdr:col>112</xdr:col>
      <xdr:colOff>38100</xdr:colOff>
      <xdr:row>107</xdr:row>
      <xdr:rowOff>8128</xdr:rowOff>
    </xdr:to>
    <xdr:sp macro="" textlink="">
      <xdr:nvSpPr>
        <xdr:cNvPr id="831" name="楕円 830">
          <a:extLst>
            <a:ext uri="{FF2B5EF4-FFF2-40B4-BE49-F238E27FC236}">
              <a16:creationId xmlns:a16="http://schemas.microsoft.com/office/drawing/2014/main" id="{D17BE22C-B478-4E11-9891-245DAD3B5EEB}"/>
            </a:ext>
          </a:extLst>
        </xdr:cNvPr>
        <xdr:cNvSpPr/>
      </xdr:nvSpPr>
      <xdr:spPr>
        <a:xfrm>
          <a:off x="21272500" y="1825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119635</xdr:rowOff>
    </xdr:from>
    <xdr:to>
      <xdr:col>116</xdr:col>
      <xdr:colOff>63500</xdr:colOff>
      <xdr:row>106</xdr:row>
      <xdr:rowOff>128778</xdr:rowOff>
    </xdr:to>
    <xdr:cxnSp macro="">
      <xdr:nvCxnSpPr>
        <xdr:cNvPr id="832" name="直線コネクタ 831">
          <a:extLst>
            <a:ext uri="{FF2B5EF4-FFF2-40B4-BE49-F238E27FC236}">
              <a16:creationId xmlns:a16="http://schemas.microsoft.com/office/drawing/2014/main" id="{435A0678-58C6-4A06-9B4C-022ADA6FD5CD}"/>
            </a:ext>
          </a:extLst>
        </xdr:cNvPr>
        <xdr:cNvCxnSpPr/>
      </xdr:nvCxnSpPr>
      <xdr:spPr>
        <a:xfrm flipV="1">
          <a:off x="21323300" y="18293335"/>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84074</xdr:rowOff>
    </xdr:from>
    <xdr:to>
      <xdr:col>107</xdr:col>
      <xdr:colOff>101600</xdr:colOff>
      <xdr:row>107</xdr:row>
      <xdr:rowOff>14224</xdr:rowOff>
    </xdr:to>
    <xdr:sp macro="" textlink="">
      <xdr:nvSpPr>
        <xdr:cNvPr id="833" name="楕円 832">
          <a:extLst>
            <a:ext uri="{FF2B5EF4-FFF2-40B4-BE49-F238E27FC236}">
              <a16:creationId xmlns:a16="http://schemas.microsoft.com/office/drawing/2014/main" id="{E145FBA5-F406-4CA0-9A2A-78003E8100DE}"/>
            </a:ext>
          </a:extLst>
        </xdr:cNvPr>
        <xdr:cNvSpPr/>
      </xdr:nvSpPr>
      <xdr:spPr>
        <a:xfrm>
          <a:off x="20383500" y="182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128778</xdr:rowOff>
    </xdr:from>
    <xdr:to>
      <xdr:col>111</xdr:col>
      <xdr:colOff>177800</xdr:colOff>
      <xdr:row>106</xdr:row>
      <xdr:rowOff>134874</xdr:rowOff>
    </xdr:to>
    <xdr:cxnSp macro="">
      <xdr:nvCxnSpPr>
        <xdr:cNvPr id="834" name="直線コネクタ 833">
          <a:extLst>
            <a:ext uri="{FF2B5EF4-FFF2-40B4-BE49-F238E27FC236}">
              <a16:creationId xmlns:a16="http://schemas.microsoft.com/office/drawing/2014/main" id="{69CCD46C-A190-44EF-9299-115FB98729A8}"/>
            </a:ext>
          </a:extLst>
        </xdr:cNvPr>
        <xdr:cNvCxnSpPr/>
      </xdr:nvCxnSpPr>
      <xdr:spPr>
        <a:xfrm flipV="1">
          <a:off x="20434300" y="1830247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91694</xdr:rowOff>
    </xdr:from>
    <xdr:to>
      <xdr:col>102</xdr:col>
      <xdr:colOff>165100</xdr:colOff>
      <xdr:row>107</xdr:row>
      <xdr:rowOff>21844</xdr:rowOff>
    </xdr:to>
    <xdr:sp macro="" textlink="">
      <xdr:nvSpPr>
        <xdr:cNvPr id="835" name="楕円 834">
          <a:extLst>
            <a:ext uri="{FF2B5EF4-FFF2-40B4-BE49-F238E27FC236}">
              <a16:creationId xmlns:a16="http://schemas.microsoft.com/office/drawing/2014/main" id="{A73B5844-E6C9-4FB1-AD9A-2A068813FFE6}"/>
            </a:ext>
          </a:extLst>
        </xdr:cNvPr>
        <xdr:cNvSpPr/>
      </xdr:nvSpPr>
      <xdr:spPr>
        <a:xfrm>
          <a:off x="19494500" y="1826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134874</xdr:rowOff>
    </xdr:from>
    <xdr:to>
      <xdr:col>107</xdr:col>
      <xdr:colOff>50800</xdr:colOff>
      <xdr:row>106</xdr:row>
      <xdr:rowOff>142494</xdr:rowOff>
    </xdr:to>
    <xdr:cxnSp macro="">
      <xdr:nvCxnSpPr>
        <xdr:cNvPr id="836" name="直線コネクタ 835">
          <a:extLst>
            <a:ext uri="{FF2B5EF4-FFF2-40B4-BE49-F238E27FC236}">
              <a16:creationId xmlns:a16="http://schemas.microsoft.com/office/drawing/2014/main" id="{BE54E181-F56C-4F3B-B275-3099697E657D}"/>
            </a:ext>
          </a:extLst>
        </xdr:cNvPr>
        <xdr:cNvCxnSpPr/>
      </xdr:nvCxnSpPr>
      <xdr:spPr>
        <a:xfrm flipV="1">
          <a:off x="19545300" y="183085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100076</xdr:rowOff>
    </xdr:from>
    <xdr:to>
      <xdr:col>98</xdr:col>
      <xdr:colOff>38100</xdr:colOff>
      <xdr:row>107</xdr:row>
      <xdr:rowOff>30226</xdr:rowOff>
    </xdr:to>
    <xdr:sp macro="" textlink="">
      <xdr:nvSpPr>
        <xdr:cNvPr id="837" name="楕円 836">
          <a:extLst>
            <a:ext uri="{FF2B5EF4-FFF2-40B4-BE49-F238E27FC236}">
              <a16:creationId xmlns:a16="http://schemas.microsoft.com/office/drawing/2014/main" id="{0E659C81-2AD0-4DBF-84D1-B926B886C7E0}"/>
            </a:ext>
          </a:extLst>
        </xdr:cNvPr>
        <xdr:cNvSpPr/>
      </xdr:nvSpPr>
      <xdr:spPr>
        <a:xfrm>
          <a:off x="18605500" y="1827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142494</xdr:rowOff>
    </xdr:from>
    <xdr:to>
      <xdr:col>102</xdr:col>
      <xdr:colOff>114300</xdr:colOff>
      <xdr:row>106</xdr:row>
      <xdr:rowOff>150876</xdr:rowOff>
    </xdr:to>
    <xdr:cxnSp macro="">
      <xdr:nvCxnSpPr>
        <xdr:cNvPr id="838" name="直線コネクタ 837">
          <a:extLst>
            <a:ext uri="{FF2B5EF4-FFF2-40B4-BE49-F238E27FC236}">
              <a16:creationId xmlns:a16="http://schemas.microsoft.com/office/drawing/2014/main" id="{D8F25417-28E5-44C3-8A84-8FEE56218A6F}"/>
            </a:ext>
          </a:extLst>
        </xdr:cNvPr>
        <xdr:cNvCxnSpPr/>
      </xdr:nvCxnSpPr>
      <xdr:spPr>
        <a:xfrm flipV="1">
          <a:off x="18656300" y="1831619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105173</xdr:rowOff>
    </xdr:from>
    <xdr:ext cx="469744" cy="259045"/>
    <xdr:sp macro="" textlink="">
      <xdr:nvSpPr>
        <xdr:cNvPr id="839" name="n_1aveValue【公民館】&#10;一人当たり面積">
          <a:extLst>
            <a:ext uri="{FF2B5EF4-FFF2-40B4-BE49-F238E27FC236}">
              <a16:creationId xmlns:a16="http://schemas.microsoft.com/office/drawing/2014/main" id="{4CC9A243-C0BB-4F26-AE17-C69527EF132E}"/>
            </a:ext>
          </a:extLst>
        </xdr:cNvPr>
        <xdr:cNvSpPr txBox="1"/>
      </xdr:nvSpPr>
      <xdr:spPr>
        <a:xfrm>
          <a:off x="210757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108221</xdr:rowOff>
    </xdr:from>
    <xdr:ext cx="469744" cy="259045"/>
    <xdr:sp macro="" textlink="">
      <xdr:nvSpPr>
        <xdr:cNvPr id="840" name="n_2aveValue【公民館】&#10;一人当たり面積">
          <a:extLst>
            <a:ext uri="{FF2B5EF4-FFF2-40B4-BE49-F238E27FC236}">
              <a16:creationId xmlns:a16="http://schemas.microsoft.com/office/drawing/2014/main" id="{C6F6514B-7D43-4157-96FB-10A5D3E75AE7}"/>
            </a:ext>
          </a:extLst>
        </xdr:cNvPr>
        <xdr:cNvSpPr txBox="1"/>
      </xdr:nvSpPr>
      <xdr:spPr>
        <a:xfrm>
          <a:off x="20199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117364</xdr:rowOff>
    </xdr:from>
    <xdr:ext cx="469744" cy="259045"/>
    <xdr:sp macro="" textlink="">
      <xdr:nvSpPr>
        <xdr:cNvPr id="841" name="n_3aveValue【公民館】&#10;一人当たり面積">
          <a:extLst>
            <a:ext uri="{FF2B5EF4-FFF2-40B4-BE49-F238E27FC236}">
              <a16:creationId xmlns:a16="http://schemas.microsoft.com/office/drawing/2014/main" id="{300FDD0F-24CC-48E1-8EDC-E66105F6072B}"/>
            </a:ext>
          </a:extLst>
        </xdr:cNvPr>
        <xdr:cNvSpPr txBox="1"/>
      </xdr:nvSpPr>
      <xdr:spPr>
        <a:xfrm>
          <a:off x="19310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126509</xdr:rowOff>
    </xdr:from>
    <xdr:ext cx="469744" cy="259045"/>
    <xdr:sp macro="" textlink="">
      <xdr:nvSpPr>
        <xdr:cNvPr id="842" name="n_4aveValue【公民館】&#10;一人当たり面積">
          <a:extLst>
            <a:ext uri="{FF2B5EF4-FFF2-40B4-BE49-F238E27FC236}">
              <a16:creationId xmlns:a16="http://schemas.microsoft.com/office/drawing/2014/main" id="{5F38E6DB-CA29-4D07-ABCD-CF70033FB661}"/>
            </a:ext>
          </a:extLst>
        </xdr:cNvPr>
        <xdr:cNvSpPr txBox="1"/>
      </xdr:nvSpPr>
      <xdr:spPr>
        <a:xfrm>
          <a:off x="18421427" y="184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24655</xdr:rowOff>
    </xdr:from>
    <xdr:ext cx="469744" cy="259045"/>
    <xdr:sp macro="" textlink="">
      <xdr:nvSpPr>
        <xdr:cNvPr id="843" name="n_1mainValue【公民館】&#10;一人当たり面積">
          <a:extLst>
            <a:ext uri="{FF2B5EF4-FFF2-40B4-BE49-F238E27FC236}">
              <a16:creationId xmlns:a16="http://schemas.microsoft.com/office/drawing/2014/main" id="{97DF6788-50DC-46B8-AD62-617FB7E6752F}"/>
            </a:ext>
          </a:extLst>
        </xdr:cNvPr>
        <xdr:cNvSpPr txBox="1"/>
      </xdr:nvSpPr>
      <xdr:spPr>
        <a:xfrm>
          <a:off x="21075727" y="1802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30751</xdr:rowOff>
    </xdr:from>
    <xdr:ext cx="469744" cy="259045"/>
    <xdr:sp macro="" textlink="">
      <xdr:nvSpPr>
        <xdr:cNvPr id="844" name="n_2mainValue【公民館】&#10;一人当たり面積">
          <a:extLst>
            <a:ext uri="{FF2B5EF4-FFF2-40B4-BE49-F238E27FC236}">
              <a16:creationId xmlns:a16="http://schemas.microsoft.com/office/drawing/2014/main" id="{6E969EE9-E411-4C8B-BBBB-77FC2D95D905}"/>
            </a:ext>
          </a:extLst>
        </xdr:cNvPr>
        <xdr:cNvSpPr txBox="1"/>
      </xdr:nvSpPr>
      <xdr:spPr>
        <a:xfrm>
          <a:off x="20199427" y="180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38371</xdr:rowOff>
    </xdr:from>
    <xdr:ext cx="469744" cy="259045"/>
    <xdr:sp macro="" textlink="">
      <xdr:nvSpPr>
        <xdr:cNvPr id="845" name="n_3mainValue【公民館】&#10;一人当たり面積">
          <a:extLst>
            <a:ext uri="{FF2B5EF4-FFF2-40B4-BE49-F238E27FC236}">
              <a16:creationId xmlns:a16="http://schemas.microsoft.com/office/drawing/2014/main" id="{545D06A2-D3C1-4203-A6DD-A26CA50F5601}"/>
            </a:ext>
          </a:extLst>
        </xdr:cNvPr>
        <xdr:cNvSpPr txBox="1"/>
      </xdr:nvSpPr>
      <xdr:spPr>
        <a:xfrm>
          <a:off x="19310427" y="180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46753</xdr:rowOff>
    </xdr:from>
    <xdr:ext cx="469744" cy="259045"/>
    <xdr:sp macro="" textlink="">
      <xdr:nvSpPr>
        <xdr:cNvPr id="846" name="n_4mainValue【公民館】&#10;一人当たり面積">
          <a:extLst>
            <a:ext uri="{FF2B5EF4-FFF2-40B4-BE49-F238E27FC236}">
              <a16:creationId xmlns:a16="http://schemas.microsoft.com/office/drawing/2014/main" id="{E48DBC56-E0F2-4BE8-A531-4D55F7BA4844}"/>
            </a:ext>
          </a:extLst>
        </xdr:cNvPr>
        <xdr:cNvSpPr txBox="1"/>
      </xdr:nvSpPr>
      <xdr:spPr>
        <a:xfrm>
          <a:off x="18421427" y="1804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C5A0647F-767A-4677-8F9B-DCD66460F41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BD507344-FFE7-4055-A1E2-AA5A600272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6810D168-1A98-49A3-AFEA-A7C2D868266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本町においては、事業用資産、インフラ資産ともに近年においても積極的な投資を行っており、全体として類似団体と比較して有形固定資産減価償却率が低くなっている。</a:t>
          </a:r>
          <a:endParaRPr lang="ja-JP" altLang="ja-JP">
            <a:effectLst/>
          </a:endParaRPr>
        </a:p>
        <a:p>
          <a:r>
            <a:rPr kumimoji="1" lang="ja-JP" altLang="ja-JP" sz="1100">
              <a:solidFill>
                <a:schemeClr val="dk1"/>
              </a:solidFill>
              <a:effectLst/>
              <a:latin typeface="+mn-lt"/>
              <a:ea typeface="+mn-ea"/>
              <a:cs typeface="+mn-cs"/>
            </a:rPr>
            <a:t>認定こども園・幼稚園・保育所については、</a:t>
          </a:r>
          <a:r>
            <a:rPr kumimoji="1" lang="en-US" altLang="ja-JP" sz="1100">
              <a:solidFill>
                <a:schemeClr val="dk1"/>
              </a:solidFill>
              <a:effectLst/>
              <a:latin typeface="+mn-lt"/>
              <a:ea typeface="+mn-ea"/>
              <a:cs typeface="+mn-cs"/>
            </a:rPr>
            <a:t>H21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年度にかけて幼保一元化を実施し、全施設において大規模改修等を行った</a:t>
          </a:r>
          <a:r>
            <a:rPr kumimoji="1" lang="ja-JP" altLang="en-US" sz="1100">
              <a:solidFill>
                <a:schemeClr val="dk1"/>
              </a:solidFill>
              <a:effectLst/>
              <a:latin typeface="+mn-lt"/>
              <a:ea typeface="+mn-ea"/>
              <a:cs typeface="+mn-cs"/>
            </a:rPr>
            <a:t>影響で</a:t>
          </a:r>
          <a:r>
            <a:rPr kumimoji="1" lang="ja-JP" altLang="ja-JP" sz="1100">
              <a:solidFill>
                <a:schemeClr val="dk1"/>
              </a:solidFill>
              <a:effectLst/>
              <a:latin typeface="+mn-lt"/>
              <a:ea typeface="+mn-ea"/>
              <a:cs typeface="+mn-cs"/>
            </a:rPr>
            <a:t>有形固定資産減価償却率は低</a:t>
          </a:r>
          <a:r>
            <a:rPr kumimoji="1" lang="ja-JP" altLang="en-US" sz="1100">
              <a:solidFill>
                <a:schemeClr val="dk1"/>
              </a:solidFill>
              <a:effectLst/>
              <a:latin typeface="+mn-lt"/>
              <a:ea typeface="+mn-ea"/>
              <a:cs typeface="+mn-cs"/>
            </a:rPr>
            <a:t>い傾向にあったが、近年大規模な投資を行っていないことから類似団体並みの減価償却率となってきている。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橋りょう・トンネルにおいては、特に橋梁において、道路改良に伴う積極的投資を行ったことなどから、一人当たり有形固定資産（償却資産）額が大きくなっている。</a:t>
          </a:r>
          <a:endParaRPr kumimoji="1" lang="en-US" altLang="ja-JP" sz="11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A95DE7-E383-472E-A73B-4301AC6CA38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130E0F9-495F-4F4F-B415-4FFAA65BBC9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D393233-FB0A-4BA2-A848-E7699925C8A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7CE8ACE-7DC1-4163-B016-EF0605A0D5F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CA370AE-BE10-4983-8CCD-10E5D63BA0B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EBD7B10-D00B-4ECC-98DB-58A34A2CA34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D693D02-4B62-4266-8482-035704F49CB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3A0EDF6-0D0F-4E9B-B800-FFF154C1887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5F866DD-A27E-4FF0-A4A7-D428EAECC33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428A6E6-CB64-4E71-A65F-0304A560B4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0BB6866-C4C7-49EE-94C7-E39D3769FFF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79CA665-3CDC-473D-AC2B-BC0FCAC68BC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3226B2C8-4D10-4E3D-A2BA-2CC10ED8EB6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4AB136B-8996-489B-ADB0-01249CD330A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1A9A78C-6628-4A9C-AB36-FE3784B9168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7347AAF-31B8-431E-9E3D-7CDC8D84618C}"/>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D92834-FE1C-4132-A725-C1B2FD1D851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3FF7BDC-C4B8-420A-AE35-3C5B47BCB49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D00FECD-CF16-4536-92E1-FA0DE0C9C32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8F1F87-9315-4500-A545-BC120A5BD7F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09F9F39-7E4F-4442-A00C-0CF44E5FF3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9336177-D38B-4769-9F40-C99AF3ACD1A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D546D8-F471-4B58-886F-164DF98B1ED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6F0F7BC-5CB7-4C02-9149-9CD6E9C3CA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F3F0442-3DED-4AC4-BA1D-8271396229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9051142-EC30-4298-8A56-22D0632F7D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490FBA3-86D4-4BC9-B449-7B9A0D5B35F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CD271C-7ADB-4D40-98C7-A98699E385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51459A1-6AD5-4D1E-A4CC-8CC2DFB67E5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F34B4FC-A57C-47D6-97E4-E6FA2CAFBBC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9BDE7A7-9347-4762-8353-A3A5EA950D3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6AD7482-2B4A-43C0-A000-A0372177A39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FF74E7-A9BA-4A96-9936-573E1B59469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7739303-72C5-490E-AED6-2B1D6BC2A4B2}"/>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17BB21-2FD2-424F-A0F3-7573B11E05F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5D5F0B-E7B0-4A0E-A4ED-5B3B9F04F0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CFA2003-9315-4252-8E1E-67B3EF68720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747E072-238A-491A-B503-76A8173700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2415FCE-49F8-4670-898E-D77D0C487448}"/>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3DB0438-3572-44EA-AFC2-7BCD320FE2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C597A71-51D5-4AE2-B96A-D9C73A71DD2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1690D9DD-BED7-442E-93EB-4E46D400851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ADC037C-5A06-4579-AAED-1F3092D58F7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E91F4D96-2D33-4FEC-8691-99A50AABD89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EFBEA98F-7D06-41A3-AF15-F17128E4D6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F2C5E90D-B55C-4882-85FD-1012775D28F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F9D4652-1A96-4B17-B1D1-A0183825610E}"/>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67660D4-29B6-481E-8A60-7BC9E34C764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25D43F4A-F83B-4FCE-9E2B-03DEB7F399D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BCFC01C-FFBB-4E21-8EC6-3563B18FAFD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8F9EFD08-3F91-41CC-8B5F-FEB9356697D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7214CF0-C965-478A-AE72-52C274C3EB8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C70C01FE-6B93-490F-8DE2-8B558A194AB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F9105F37-ED66-4DD1-9215-13942B15CE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A62017C-B6F0-409B-9CCF-7662BA7928A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DFD3697-5D6C-43D2-8EB7-D7F4E1B57E4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9C2FC7C-3CA3-420A-A640-1358FA8043E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5504522-245F-4E0E-8698-AFC2ECC889E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DFC47E0E-00A1-43B2-9033-CB1C55DB6FF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A2AF588E-C6E6-4E85-8A94-6B4C089B0898}"/>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FA0C6950-EA01-4F46-842A-3773581B4C21}"/>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243A4F63-4DA5-4208-9C3E-2406673C8AD3}"/>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D3CC6B7F-7F1F-40E0-B042-03B70CBA9154}"/>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9783966D-4226-47FA-94CB-6FCCDC0C4AF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14C1847B-AF28-4BD0-A329-944CF58AD94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525207E5-5746-4B47-BD14-B3D940A24FBE}"/>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66630366-77A5-4B37-9D1B-AA5FB5ED530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E89A14EB-4212-44BB-B551-B90F9DEB809F}"/>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F3875079-4E72-4A8C-899A-DBA522BB2E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112014</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50939E32-8DA5-432C-B151-8C57E60B9271}"/>
            </a:ext>
          </a:extLst>
        </xdr:cNvPr>
        <xdr:cNvCxnSpPr/>
      </xdr:nvCxnSpPr>
      <xdr:spPr>
        <a:xfrm flipV="1">
          <a:off x="4634865" y="9713214"/>
          <a:ext cx="0" cy="125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D51C63A5-04A1-4614-B57B-A244B7AE0CE7}"/>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709D916E-2A09-4FFA-A510-21088A25A87C}"/>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58691</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F7A57237-B771-403B-9FD3-DB223C419F00}"/>
            </a:ext>
          </a:extLst>
        </xdr:cNvPr>
        <xdr:cNvSpPr txBox="1"/>
      </xdr:nvSpPr>
      <xdr:spPr>
        <a:xfrm>
          <a:off x="4673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112014</xdr:rowOff>
    </xdr:from>
    <xdr:to>
      <xdr:col>24</xdr:col>
      <xdr:colOff>152400</xdr:colOff>
      <xdr:row>56</xdr:row>
      <xdr:rowOff>112014</xdr:rowOff>
    </xdr:to>
    <xdr:cxnSp macro="">
      <xdr:nvCxnSpPr>
        <xdr:cNvPr id="75" name="直線コネクタ 74">
          <a:extLst>
            <a:ext uri="{FF2B5EF4-FFF2-40B4-BE49-F238E27FC236}">
              <a16:creationId xmlns:a16="http://schemas.microsoft.com/office/drawing/2014/main" id="{017822B5-746A-4347-9F2E-F7432AACEFF8}"/>
            </a:ext>
          </a:extLst>
        </xdr:cNvPr>
        <xdr:cNvCxnSpPr/>
      </xdr:nvCxnSpPr>
      <xdr:spPr>
        <a:xfrm>
          <a:off x="4546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17797</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991DDCC1-0B63-447C-A293-214D9B747806}"/>
            </a:ext>
          </a:extLst>
        </xdr:cNvPr>
        <xdr:cNvSpPr txBox="1"/>
      </xdr:nvSpPr>
      <xdr:spPr>
        <a:xfrm>
          <a:off x="4673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77" name="フローチャート: 判断 76">
          <a:extLst>
            <a:ext uri="{FF2B5EF4-FFF2-40B4-BE49-F238E27FC236}">
              <a16:creationId xmlns:a16="http://schemas.microsoft.com/office/drawing/2014/main" id="{E5C8A6BF-22C3-401D-82D1-4A731BDD8209}"/>
            </a:ext>
          </a:extLst>
        </xdr:cNvPr>
        <xdr:cNvSpPr/>
      </xdr:nvSpPr>
      <xdr:spPr>
        <a:xfrm>
          <a:off x="4584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97790</xdr:rowOff>
    </xdr:from>
    <xdr:to>
      <xdr:col>20</xdr:col>
      <xdr:colOff>38100</xdr:colOff>
      <xdr:row>60</xdr:row>
      <xdr:rowOff>27940</xdr:rowOff>
    </xdr:to>
    <xdr:sp macro="" textlink="">
      <xdr:nvSpPr>
        <xdr:cNvPr id="78" name="フローチャート: 判断 77">
          <a:extLst>
            <a:ext uri="{FF2B5EF4-FFF2-40B4-BE49-F238E27FC236}">
              <a16:creationId xmlns:a16="http://schemas.microsoft.com/office/drawing/2014/main" id="{7B80E663-AF58-477A-A2CD-4C92B4A4D6B9}"/>
            </a:ext>
          </a:extLst>
        </xdr:cNvPr>
        <xdr:cNvSpPr/>
      </xdr:nvSpPr>
      <xdr:spPr>
        <a:xfrm>
          <a:off x="3746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79" name="フローチャート: 判断 78">
          <a:extLst>
            <a:ext uri="{FF2B5EF4-FFF2-40B4-BE49-F238E27FC236}">
              <a16:creationId xmlns:a16="http://schemas.microsoft.com/office/drawing/2014/main" id="{F4C44FA4-C07D-4D30-B7AB-0BEDD6636139}"/>
            </a:ext>
          </a:extLst>
        </xdr:cNvPr>
        <xdr:cNvSpPr/>
      </xdr:nvSpPr>
      <xdr:spPr>
        <a:xfrm>
          <a:off x="28575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152654</xdr:rowOff>
    </xdr:from>
    <xdr:to>
      <xdr:col>10</xdr:col>
      <xdr:colOff>165100</xdr:colOff>
      <xdr:row>60</xdr:row>
      <xdr:rowOff>82804</xdr:rowOff>
    </xdr:to>
    <xdr:sp macro="" textlink="">
      <xdr:nvSpPr>
        <xdr:cNvPr id="80" name="フローチャート: 判断 79">
          <a:extLst>
            <a:ext uri="{FF2B5EF4-FFF2-40B4-BE49-F238E27FC236}">
              <a16:creationId xmlns:a16="http://schemas.microsoft.com/office/drawing/2014/main" id="{121A628C-AA41-47FC-B5B3-CBC0C5CFFC70}"/>
            </a:ext>
          </a:extLst>
        </xdr:cNvPr>
        <xdr:cNvSpPr/>
      </xdr:nvSpPr>
      <xdr:spPr>
        <a:xfrm>
          <a:off x="1968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127508</xdr:rowOff>
    </xdr:from>
    <xdr:to>
      <xdr:col>6</xdr:col>
      <xdr:colOff>38100</xdr:colOff>
      <xdr:row>60</xdr:row>
      <xdr:rowOff>57658</xdr:rowOff>
    </xdr:to>
    <xdr:sp macro="" textlink="">
      <xdr:nvSpPr>
        <xdr:cNvPr id="81" name="フローチャート: 判断 80">
          <a:extLst>
            <a:ext uri="{FF2B5EF4-FFF2-40B4-BE49-F238E27FC236}">
              <a16:creationId xmlns:a16="http://schemas.microsoft.com/office/drawing/2014/main" id="{6CEC3C26-E7FC-4579-983E-352D08C83879}"/>
            </a:ext>
          </a:extLst>
        </xdr:cNvPr>
        <xdr:cNvSpPr/>
      </xdr:nvSpPr>
      <xdr:spPr>
        <a:xfrm>
          <a:off x="1079500" y="1024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ED798540-6B67-489A-A1EC-4C914A04812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4420F3BE-6305-45A1-B6E3-CFB3FF7E8D7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4A889A7B-D303-47A6-A2A8-1973CBAE759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30E8F33-C932-4AB3-BA53-97D37745675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4A7509C7-3455-4F1D-A75B-E5C6D56A67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161798</xdr:rowOff>
    </xdr:from>
    <xdr:to>
      <xdr:col>24</xdr:col>
      <xdr:colOff>114300</xdr:colOff>
      <xdr:row>63</xdr:row>
      <xdr:rowOff>91948</xdr:rowOff>
    </xdr:to>
    <xdr:sp macro="" textlink="">
      <xdr:nvSpPr>
        <xdr:cNvPr id="87" name="楕円 86">
          <a:extLst>
            <a:ext uri="{FF2B5EF4-FFF2-40B4-BE49-F238E27FC236}">
              <a16:creationId xmlns:a16="http://schemas.microsoft.com/office/drawing/2014/main" id="{743624C2-05B3-45A0-B06A-940933AAA1CD}"/>
            </a:ext>
          </a:extLst>
        </xdr:cNvPr>
        <xdr:cNvSpPr/>
      </xdr:nvSpPr>
      <xdr:spPr>
        <a:xfrm>
          <a:off x="4584700" y="107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140225</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3C4E32B5-75C6-4AC6-8E06-541E7A5DEAAF}"/>
            </a:ext>
          </a:extLst>
        </xdr:cNvPr>
        <xdr:cNvSpPr txBox="1"/>
      </xdr:nvSpPr>
      <xdr:spPr>
        <a:xfrm>
          <a:off x="4673600" y="1077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89" name="楕円 88">
          <a:extLst>
            <a:ext uri="{FF2B5EF4-FFF2-40B4-BE49-F238E27FC236}">
              <a16:creationId xmlns:a16="http://schemas.microsoft.com/office/drawing/2014/main" id="{EBEE347B-DB16-4780-AB76-A7BEBBE47B95}"/>
            </a:ext>
          </a:extLst>
        </xdr:cNvPr>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41148</xdr:rowOff>
    </xdr:to>
    <xdr:cxnSp macro="">
      <xdr:nvCxnSpPr>
        <xdr:cNvPr id="90" name="直線コネクタ 89">
          <a:extLst>
            <a:ext uri="{FF2B5EF4-FFF2-40B4-BE49-F238E27FC236}">
              <a16:creationId xmlns:a16="http://schemas.microsoft.com/office/drawing/2014/main" id="{D9B20054-F928-40B8-84B2-4F8B97F602AD}"/>
            </a:ext>
          </a:extLst>
        </xdr:cNvPr>
        <xdr:cNvCxnSpPr/>
      </xdr:nvCxnSpPr>
      <xdr:spPr>
        <a:xfrm>
          <a:off x="3797300" y="1081278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148082</xdr:rowOff>
    </xdr:from>
    <xdr:to>
      <xdr:col>15</xdr:col>
      <xdr:colOff>101600</xdr:colOff>
      <xdr:row>63</xdr:row>
      <xdr:rowOff>78232</xdr:rowOff>
    </xdr:to>
    <xdr:sp macro="" textlink="">
      <xdr:nvSpPr>
        <xdr:cNvPr id="91" name="楕円 90">
          <a:extLst>
            <a:ext uri="{FF2B5EF4-FFF2-40B4-BE49-F238E27FC236}">
              <a16:creationId xmlns:a16="http://schemas.microsoft.com/office/drawing/2014/main" id="{2A072623-BE46-4E82-ABD7-EEECDCD3A468}"/>
            </a:ext>
          </a:extLst>
        </xdr:cNvPr>
        <xdr:cNvSpPr/>
      </xdr:nvSpPr>
      <xdr:spPr>
        <a:xfrm>
          <a:off x="2857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11430</xdr:rowOff>
    </xdr:from>
    <xdr:to>
      <xdr:col>19</xdr:col>
      <xdr:colOff>177800</xdr:colOff>
      <xdr:row>63</xdr:row>
      <xdr:rowOff>27432</xdr:rowOff>
    </xdr:to>
    <xdr:cxnSp macro="">
      <xdr:nvCxnSpPr>
        <xdr:cNvPr id="92" name="直線コネクタ 91">
          <a:extLst>
            <a:ext uri="{FF2B5EF4-FFF2-40B4-BE49-F238E27FC236}">
              <a16:creationId xmlns:a16="http://schemas.microsoft.com/office/drawing/2014/main" id="{8C4AA6E3-78B7-42B7-8683-8AB1953F8666}"/>
            </a:ext>
          </a:extLst>
        </xdr:cNvPr>
        <xdr:cNvCxnSpPr/>
      </xdr:nvCxnSpPr>
      <xdr:spPr>
        <a:xfrm flipV="1">
          <a:off x="2908300" y="108127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72644</xdr:rowOff>
    </xdr:from>
    <xdr:to>
      <xdr:col>10</xdr:col>
      <xdr:colOff>165100</xdr:colOff>
      <xdr:row>63</xdr:row>
      <xdr:rowOff>2794</xdr:rowOff>
    </xdr:to>
    <xdr:sp macro="" textlink="">
      <xdr:nvSpPr>
        <xdr:cNvPr id="93" name="楕円 92">
          <a:extLst>
            <a:ext uri="{FF2B5EF4-FFF2-40B4-BE49-F238E27FC236}">
              <a16:creationId xmlns:a16="http://schemas.microsoft.com/office/drawing/2014/main" id="{3FEC8798-6937-4D52-8740-157E33810773}"/>
            </a:ext>
          </a:extLst>
        </xdr:cNvPr>
        <xdr:cNvSpPr/>
      </xdr:nvSpPr>
      <xdr:spPr>
        <a:xfrm>
          <a:off x="1968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123444</xdr:rowOff>
    </xdr:from>
    <xdr:to>
      <xdr:col>15</xdr:col>
      <xdr:colOff>50800</xdr:colOff>
      <xdr:row>63</xdr:row>
      <xdr:rowOff>27432</xdr:rowOff>
    </xdr:to>
    <xdr:cxnSp macro="">
      <xdr:nvCxnSpPr>
        <xdr:cNvPr id="94" name="直線コネクタ 93">
          <a:extLst>
            <a:ext uri="{FF2B5EF4-FFF2-40B4-BE49-F238E27FC236}">
              <a16:creationId xmlns:a16="http://schemas.microsoft.com/office/drawing/2014/main" id="{AD125BA6-BB8D-4BFE-8E4B-9EB29EAC0F67}"/>
            </a:ext>
          </a:extLst>
        </xdr:cNvPr>
        <xdr:cNvCxnSpPr/>
      </xdr:nvCxnSpPr>
      <xdr:spPr>
        <a:xfrm>
          <a:off x="2019300" y="10753344"/>
          <a:ext cx="8890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45212</xdr:rowOff>
    </xdr:from>
    <xdr:to>
      <xdr:col>6</xdr:col>
      <xdr:colOff>38100</xdr:colOff>
      <xdr:row>62</xdr:row>
      <xdr:rowOff>146812</xdr:rowOff>
    </xdr:to>
    <xdr:sp macro="" textlink="">
      <xdr:nvSpPr>
        <xdr:cNvPr id="95" name="楕円 94">
          <a:extLst>
            <a:ext uri="{FF2B5EF4-FFF2-40B4-BE49-F238E27FC236}">
              <a16:creationId xmlns:a16="http://schemas.microsoft.com/office/drawing/2014/main" id="{72A14CA1-0B35-4946-9F78-2D4A198A4823}"/>
            </a:ext>
          </a:extLst>
        </xdr:cNvPr>
        <xdr:cNvSpPr/>
      </xdr:nvSpPr>
      <xdr:spPr>
        <a:xfrm>
          <a:off x="1079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96012</xdr:rowOff>
    </xdr:from>
    <xdr:to>
      <xdr:col>10</xdr:col>
      <xdr:colOff>114300</xdr:colOff>
      <xdr:row>62</xdr:row>
      <xdr:rowOff>123444</xdr:rowOff>
    </xdr:to>
    <xdr:cxnSp macro="">
      <xdr:nvCxnSpPr>
        <xdr:cNvPr id="96" name="直線コネクタ 95">
          <a:extLst>
            <a:ext uri="{FF2B5EF4-FFF2-40B4-BE49-F238E27FC236}">
              <a16:creationId xmlns:a16="http://schemas.microsoft.com/office/drawing/2014/main" id="{78AAAE29-BA33-4F3D-9B0E-3199EFDD3161}"/>
            </a:ext>
          </a:extLst>
        </xdr:cNvPr>
        <xdr:cNvCxnSpPr/>
      </xdr:nvCxnSpPr>
      <xdr:spPr>
        <a:xfrm>
          <a:off x="1130300" y="107259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44467</xdr:rowOff>
    </xdr:from>
    <xdr:ext cx="405111" cy="259045"/>
    <xdr:sp macro="" textlink="">
      <xdr:nvSpPr>
        <xdr:cNvPr id="97" name="n_1aveValue【体育館・プール】&#10;有形固定資産減価償却率">
          <a:extLst>
            <a:ext uri="{FF2B5EF4-FFF2-40B4-BE49-F238E27FC236}">
              <a16:creationId xmlns:a16="http://schemas.microsoft.com/office/drawing/2014/main" id="{4E627BDE-54A0-4694-8668-19B0389EFEC0}"/>
            </a:ext>
          </a:extLst>
        </xdr:cNvPr>
        <xdr:cNvSpPr txBox="1"/>
      </xdr:nvSpPr>
      <xdr:spPr>
        <a:xfrm>
          <a:off x="3582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98" name="n_2aveValue【体育館・プール】&#10;有形固定資産減価償却率">
          <a:extLst>
            <a:ext uri="{FF2B5EF4-FFF2-40B4-BE49-F238E27FC236}">
              <a16:creationId xmlns:a16="http://schemas.microsoft.com/office/drawing/2014/main" id="{7FB92460-95DF-4D4E-A7C2-527DF7AB30D0}"/>
            </a:ext>
          </a:extLst>
        </xdr:cNvPr>
        <xdr:cNvSpPr txBox="1"/>
      </xdr:nvSpPr>
      <xdr:spPr>
        <a:xfrm>
          <a:off x="27057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99331</xdr:rowOff>
    </xdr:from>
    <xdr:ext cx="405111" cy="259045"/>
    <xdr:sp macro="" textlink="">
      <xdr:nvSpPr>
        <xdr:cNvPr id="99" name="n_3aveValue【体育館・プール】&#10;有形固定資産減価償却率">
          <a:extLst>
            <a:ext uri="{FF2B5EF4-FFF2-40B4-BE49-F238E27FC236}">
              <a16:creationId xmlns:a16="http://schemas.microsoft.com/office/drawing/2014/main" id="{205C8128-65ED-441D-9146-5A994E5413FD}"/>
            </a:ext>
          </a:extLst>
        </xdr:cNvPr>
        <xdr:cNvSpPr txBox="1"/>
      </xdr:nvSpPr>
      <xdr:spPr>
        <a:xfrm>
          <a:off x="18167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74185</xdr:rowOff>
    </xdr:from>
    <xdr:ext cx="405111" cy="259045"/>
    <xdr:sp macro="" textlink="">
      <xdr:nvSpPr>
        <xdr:cNvPr id="100" name="n_4aveValue【体育館・プール】&#10;有形固定資産減価償却率">
          <a:extLst>
            <a:ext uri="{FF2B5EF4-FFF2-40B4-BE49-F238E27FC236}">
              <a16:creationId xmlns:a16="http://schemas.microsoft.com/office/drawing/2014/main" id="{4DBA705F-26DA-44C0-A6BE-586A8E3097D9}"/>
            </a:ext>
          </a:extLst>
        </xdr:cNvPr>
        <xdr:cNvSpPr txBox="1"/>
      </xdr:nvSpPr>
      <xdr:spPr>
        <a:xfrm>
          <a:off x="9277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101" name="n_1mainValue【体育館・プール】&#10;有形固定資産減価償却率">
          <a:extLst>
            <a:ext uri="{FF2B5EF4-FFF2-40B4-BE49-F238E27FC236}">
              <a16:creationId xmlns:a16="http://schemas.microsoft.com/office/drawing/2014/main" id="{391CC633-23C9-4F42-B3B7-EB66075CC13C}"/>
            </a:ext>
          </a:extLst>
        </xdr:cNvPr>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69359</xdr:rowOff>
    </xdr:from>
    <xdr:ext cx="405111" cy="259045"/>
    <xdr:sp macro="" textlink="">
      <xdr:nvSpPr>
        <xdr:cNvPr id="102" name="n_2mainValue【体育館・プール】&#10;有形固定資産減価償却率">
          <a:extLst>
            <a:ext uri="{FF2B5EF4-FFF2-40B4-BE49-F238E27FC236}">
              <a16:creationId xmlns:a16="http://schemas.microsoft.com/office/drawing/2014/main" id="{FC43226D-878D-4C3A-B88A-4033AA5FFD9E}"/>
            </a:ext>
          </a:extLst>
        </xdr:cNvPr>
        <xdr:cNvSpPr txBox="1"/>
      </xdr:nvSpPr>
      <xdr:spPr>
        <a:xfrm>
          <a:off x="2705744" y="108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165371</xdr:rowOff>
    </xdr:from>
    <xdr:ext cx="405111" cy="259045"/>
    <xdr:sp macro="" textlink="">
      <xdr:nvSpPr>
        <xdr:cNvPr id="103" name="n_3mainValue【体育館・プール】&#10;有形固定資産減価償却率">
          <a:extLst>
            <a:ext uri="{FF2B5EF4-FFF2-40B4-BE49-F238E27FC236}">
              <a16:creationId xmlns:a16="http://schemas.microsoft.com/office/drawing/2014/main" id="{5AB50798-43B3-40BA-8B8B-D43AA856352F}"/>
            </a:ext>
          </a:extLst>
        </xdr:cNvPr>
        <xdr:cNvSpPr txBox="1"/>
      </xdr:nvSpPr>
      <xdr:spPr>
        <a:xfrm>
          <a:off x="1816744" y="1079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137939</xdr:rowOff>
    </xdr:from>
    <xdr:ext cx="405111" cy="259045"/>
    <xdr:sp macro="" textlink="">
      <xdr:nvSpPr>
        <xdr:cNvPr id="104" name="n_4mainValue【体育館・プール】&#10;有形固定資産減価償却率">
          <a:extLst>
            <a:ext uri="{FF2B5EF4-FFF2-40B4-BE49-F238E27FC236}">
              <a16:creationId xmlns:a16="http://schemas.microsoft.com/office/drawing/2014/main" id="{CF0CC3CD-34BE-4873-8230-0FAECD6FDA09}"/>
            </a:ext>
          </a:extLst>
        </xdr:cNvPr>
        <xdr:cNvSpPr txBox="1"/>
      </xdr:nvSpPr>
      <xdr:spPr>
        <a:xfrm>
          <a:off x="9277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27BFDAC1-D218-4CE6-8EDE-194C32A501E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AE9C9253-BD73-46BE-AEEB-C99E334C6D2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537E2077-8B82-4B50-9320-9ED8F1FE233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95AEBE5D-F7B4-4F13-B6AD-077223AB3DA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8D7CCD33-F208-460A-A04F-6AB44920F9B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C81CF8AC-9986-4FC5-973C-62A73F70C9B2}"/>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CE924944-F3B6-4F08-AD0D-BE428C7DDA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727FE28D-EF4C-4BFF-80C5-6A2574D975F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51B0158F-61B8-4AC6-B914-6E0C498BFE6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D5B482A9-1EB6-4A44-A9B9-7947F0D5E49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5" name="直線コネクタ 114">
          <a:extLst>
            <a:ext uri="{FF2B5EF4-FFF2-40B4-BE49-F238E27FC236}">
              <a16:creationId xmlns:a16="http://schemas.microsoft.com/office/drawing/2014/main" id="{3F37712A-60F1-4E2D-A92F-3BF1C5821819}"/>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6" name="テキスト ボックス 115">
          <a:extLst>
            <a:ext uri="{FF2B5EF4-FFF2-40B4-BE49-F238E27FC236}">
              <a16:creationId xmlns:a16="http://schemas.microsoft.com/office/drawing/2014/main" id="{DCC5B1AB-A0F7-42E6-8852-82AC200A7D64}"/>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7" name="直線コネクタ 116">
          <a:extLst>
            <a:ext uri="{FF2B5EF4-FFF2-40B4-BE49-F238E27FC236}">
              <a16:creationId xmlns:a16="http://schemas.microsoft.com/office/drawing/2014/main" id="{ACC5117B-DDC9-428D-B414-0328D176CA9A}"/>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8" name="テキスト ボックス 117">
          <a:extLst>
            <a:ext uri="{FF2B5EF4-FFF2-40B4-BE49-F238E27FC236}">
              <a16:creationId xmlns:a16="http://schemas.microsoft.com/office/drawing/2014/main" id="{22B59FE5-FCCD-4DF0-8D9B-40CBC56F06E3}"/>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9" name="直線コネクタ 118">
          <a:extLst>
            <a:ext uri="{FF2B5EF4-FFF2-40B4-BE49-F238E27FC236}">
              <a16:creationId xmlns:a16="http://schemas.microsoft.com/office/drawing/2014/main" id="{C34D2814-0732-492E-AEC3-C87F89729FAC}"/>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0" name="テキスト ボックス 119">
          <a:extLst>
            <a:ext uri="{FF2B5EF4-FFF2-40B4-BE49-F238E27FC236}">
              <a16:creationId xmlns:a16="http://schemas.microsoft.com/office/drawing/2014/main" id="{6669429A-20FD-465C-BB48-CD3691238D2C}"/>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a:extLst>
            <a:ext uri="{FF2B5EF4-FFF2-40B4-BE49-F238E27FC236}">
              <a16:creationId xmlns:a16="http://schemas.microsoft.com/office/drawing/2014/main" id="{3ABE7AFC-C4AF-4893-BA88-161238774FB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2" name="テキスト ボックス 121">
          <a:extLst>
            <a:ext uri="{FF2B5EF4-FFF2-40B4-BE49-F238E27FC236}">
              <a16:creationId xmlns:a16="http://schemas.microsoft.com/office/drawing/2014/main" id="{D9069FA7-9502-4D0F-B95D-E992FA82EEE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a:extLst>
            <a:ext uri="{FF2B5EF4-FFF2-40B4-BE49-F238E27FC236}">
              <a16:creationId xmlns:a16="http://schemas.microsoft.com/office/drawing/2014/main" id="{723B75F4-57FC-4588-9321-DD80DB382AE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64008</xdr:rowOff>
    </xdr:from>
    <xdr:to>
      <xdr:col>54</xdr:col>
      <xdr:colOff>189865</xdr:colOff>
      <xdr:row>63</xdr:row>
      <xdr:rowOff>55435</xdr:rowOff>
    </xdr:to>
    <xdr:cxnSp macro="">
      <xdr:nvCxnSpPr>
        <xdr:cNvPr id="124" name="直線コネクタ 123">
          <a:extLst>
            <a:ext uri="{FF2B5EF4-FFF2-40B4-BE49-F238E27FC236}">
              <a16:creationId xmlns:a16="http://schemas.microsoft.com/office/drawing/2014/main" id="{281A6165-BEC9-4214-83D0-1FC7EC0B7264}"/>
            </a:ext>
          </a:extLst>
        </xdr:cNvPr>
        <xdr:cNvCxnSpPr/>
      </xdr:nvCxnSpPr>
      <xdr:spPr>
        <a:xfrm flipV="1">
          <a:off x="10476865" y="9665208"/>
          <a:ext cx="0" cy="1191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125" name="【体育館・プール】&#10;一人当たり面積最小値テキスト">
          <a:extLst>
            <a:ext uri="{FF2B5EF4-FFF2-40B4-BE49-F238E27FC236}">
              <a16:creationId xmlns:a16="http://schemas.microsoft.com/office/drawing/2014/main" id="{8A64B96A-7784-415B-BD83-A3CB982D25DA}"/>
            </a:ext>
          </a:extLst>
        </xdr:cNvPr>
        <xdr:cNvSpPr txBox="1"/>
      </xdr:nvSpPr>
      <xdr:spPr>
        <a:xfrm>
          <a:off x="10515600" y="1086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126" name="直線コネクタ 125">
          <a:extLst>
            <a:ext uri="{FF2B5EF4-FFF2-40B4-BE49-F238E27FC236}">
              <a16:creationId xmlns:a16="http://schemas.microsoft.com/office/drawing/2014/main" id="{57768567-3653-41FE-A0D0-F6D707A4A559}"/>
            </a:ext>
          </a:extLst>
        </xdr:cNvPr>
        <xdr:cNvCxnSpPr/>
      </xdr:nvCxnSpPr>
      <xdr:spPr>
        <a:xfrm>
          <a:off x="10388600" y="1085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10685</xdr:rowOff>
    </xdr:from>
    <xdr:ext cx="469744" cy="259045"/>
    <xdr:sp macro="" textlink="">
      <xdr:nvSpPr>
        <xdr:cNvPr id="127" name="【体育館・プール】&#10;一人当たり面積最大値テキスト">
          <a:extLst>
            <a:ext uri="{FF2B5EF4-FFF2-40B4-BE49-F238E27FC236}">
              <a16:creationId xmlns:a16="http://schemas.microsoft.com/office/drawing/2014/main" id="{519A804E-C2C0-4B51-B1EA-B775B5DD934E}"/>
            </a:ext>
          </a:extLst>
        </xdr:cNvPr>
        <xdr:cNvSpPr txBox="1"/>
      </xdr:nvSpPr>
      <xdr:spPr>
        <a:xfrm>
          <a:off x="10515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64008</xdr:rowOff>
    </xdr:from>
    <xdr:to>
      <xdr:col>55</xdr:col>
      <xdr:colOff>88900</xdr:colOff>
      <xdr:row>56</xdr:row>
      <xdr:rowOff>64008</xdr:rowOff>
    </xdr:to>
    <xdr:cxnSp macro="">
      <xdr:nvCxnSpPr>
        <xdr:cNvPr id="128" name="直線コネクタ 127">
          <a:extLst>
            <a:ext uri="{FF2B5EF4-FFF2-40B4-BE49-F238E27FC236}">
              <a16:creationId xmlns:a16="http://schemas.microsoft.com/office/drawing/2014/main" id="{7405DE8A-F13B-4032-987C-FCD8F6FBD701}"/>
            </a:ext>
          </a:extLst>
        </xdr:cNvPr>
        <xdr:cNvCxnSpPr/>
      </xdr:nvCxnSpPr>
      <xdr:spPr>
        <a:xfrm>
          <a:off x="10388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62946</xdr:rowOff>
    </xdr:from>
    <xdr:ext cx="469744" cy="259045"/>
    <xdr:sp macro="" textlink="">
      <xdr:nvSpPr>
        <xdr:cNvPr id="129" name="【体育館・プール】&#10;一人当たり面積平均値テキスト">
          <a:extLst>
            <a:ext uri="{FF2B5EF4-FFF2-40B4-BE49-F238E27FC236}">
              <a16:creationId xmlns:a16="http://schemas.microsoft.com/office/drawing/2014/main" id="{54737D34-B872-4068-8217-A90A15B9A92C}"/>
            </a:ext>
          </a:extLst>
        </xdr:cNvPr>
        <xdr:cNvSpPr txBox="1"/>
      </xdr:nvSpPr>
      <xdr:spPr>
        <a:xfrm>
          <a:off x="10515600" y="103499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40069</xdr:rowOff>
    </xdr:from>
    <xdr:to>
      <xdr:col>55</xdr:col>
      <xdr:colOff>50800</xdr:colOff>
      <xdr:row>61</xdr:row>
      <xdr:rowOff>141669</xdr:rowOff>
    </xdr:to>
    <xdr:sp macro="" textlink="">
      <xdr:nvSpPr>
        <xdr:cNvPr id="130" name="フローチャート: 判断 129">
          <a:extLst>
            <a:ext uri="{FF2B5EF4-FFF2-40B4-BE49-F238E27FC236}">
              <a16:creationId xmlns:a16="http://schemas.microsoft.com/office/drawing/2014/main" id="{AF6376FE-0F43-4AAC-B93D-6F48562D56E3}"/>
            </a:ext>
          </a:extLst>
        </xdr:cNvPr>
        <xdr:cNvSpPr/>
      </xdr:nvSpPr>
      <xdr:spPr>
        <a:xfrm>
          <a:off x="10426700" y="1049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16637</xdr:rowOff>
    </xdr:from>
    <xdr:to>
      <xdr:col>50</xdr:col>
      <xdr:colOff>165100</xdr:colOff>
      <xdr:row>61</xdr:row>
      <xdr:rowOff>118237</xdr:rowOff>
    </xdr:to>
    <xdr:sp macro="" textlink="">
      <xdr:nvSpPr>
        <xdr:cNvPr id="131" name="フローチャート: 判断 130">
          <a:extLst>
            <a:ext uri="{FF2B5EF4-FFF2-40B4-BE49-F238E27FC236}">
              <a16:creationId xmlns:a16="http://schemas.microsoft.com/office/drawing/2014/main" id="{B2630E41-6F1E-4BC1-95F5-0A0C2C9A91AA}"/>
            </a:ext>
          </a:extLst>
        </xdr:cNvPr>
        <xdr:cNvSpPr/>
      </xdr:nvSpPr>
      <xdr:spPr>
        <a:xfrm>
          <a:off x="9588500" y="1047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52642</xdr:rowOff>
    </xdr:from>
    <xdr:to>
      <xdr:col>46</xdr:col>
      <xdr:colOff>38100</xdr:colOff>
      <xdr:row>61</xdr:row>
      <xdr:rowOff>154242</xdr:rowOff>
    </xdr:to>
    <xdr:sp macro="" textlink="">
      <xdr:nvSpPr>
        <xdr:cNvPr id="132" name="フローチャート: 判断 131">
          <a:extLst>
            <a:ext uri="{FF2B5EF4-FFF2-40B4-BE49-F238E27FC236}">
              <a16:creationId xmlns:a16="http://schemas.microsoft.com/office/drawing/2014/main" id="{4E7ED2E7-64B5-480B-99DD-5164D6A92949}"/>
            </a:ext>
          </a:extLst>
        </xdr:cNvPr>
        <xdr:cNvSpPr/>
      </xdr:nvSpPr>
      <xdr:spPr>
        <a:xfrm>
          <a:off x="8699500" y="105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76644</xdr:rowOff>
    </xdr:from>
    <xdr:to>
      <xdr:col>41</xdr:col>
      <xdr:colOff>101600</xdr:colOff>
      <xdr:row>62</xdr:row>
      <xdr:rowOff>6794</xdr:rowOff>
    </xdr:to>
    <xdr:sp macro="" textlink="">
      <xdr:nvSpPr>
        <xdr:cNvPr id="133" name="フローチャート: 判断 132">
          <a:extLst>
            <a:ext uri="{FF2B5EF4-FFF2-40B4-BE49-F238E27FC236}">
              <a16:creationId xmlns:a16="http://schemas.microsoft.com/office/drawing/2014/main" id="{C755680F-4C3F-4270-B060-9DFDE1F3BCDE}"/>
            </a:ext>
          </a:extLst>
        </xdr:cNvPr>
        <xdr:cNvSpPr/>
      </xdr:nvSpPr>
      <xdr:spPr>
        <a:xfrm>
          <a:off x="7810500" y="105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91504</xdr:rowOff>
    </xdr:from>
    <xdr:to>
      <xdr:col>36</xdr:col>
      <xdr:colOff>165100</xdr:colOff>
      <xdr:row>62</xdr:row>
      <xdr:rowOff>21654</xdr:rowOff>
    </xdr:to>
    <xdr:sp macro="" textlink="">
      <xdr:nvSpPr>
        <xdr:cNvPr id="134" name="フローチャート: 判断 133">
          <a:extLst>
            <a:ext uri="{FF2B5EF4-FFF2-40B4-BE49-F238E27FC236}">
              <a16:creationId xmlns:a16="http://schemas.microsoft.com/office/drawing/2014/main" id="{9E9B9FEE-E7F6-4F25-B523-2B52437E5B9E}"/>
            </a:ext>
          </a:extLst>
        </xdr:cNvPr>
        <xdr:cNvSpPr/>
      </xdr:nvSpPr>
      <xdr:spPr>
        <a:xfrm>
          <a:off x="6921500" y="10549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A08987E4-E5BD-4FDF-A9E8-20FE2E3195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589C06E0-AEFF-49B6-A01C-FC38852A93B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a:extLst>
            <a:ext uri="{FF2B5EF4-FFF2-40B4-BE49-F238E27FC236}">
              <a16:creationId xmlns:a16="http://schemas.microsoft.com/office/drawing/2014/main" id="{8ACE79D9-FC37-49D4-8C72-745BB74B657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7B56BD63-C4FA-43CE-B349-8CA5F1F8FA1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27A0F8C4-E1A9-47E2-BCAD-421D3301D7B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55499</xdr:rowOff>
    </xdr:from>
    <xdr:to>
      <xdr:col>55</xdr:col>
      <xdr:colOff>50800</xdr:colOff>
      <xdr:row>62</xdr:row>
      <xdr:rowOff>157099</xdr:rowOff>
    </xdr:to>
    <xdr:sp macro="" textlink="">
      <xdr:nvSpPr>
        <xdr:cNvPr id="140" name="楕円 139">
          <a:extLst>
            <a:ext uri="{FF2B5EF4-FFF2-40B4-BE49-F238E27FC236}">
              <a16:creationId xmlns:a16="http://schemas.microsoft.com/office/drawing/2014/main" id="{A9A8325D-C3AD-4A09-BAA8-BF39E4B8E56A}"/>
            </a:ext>
          </a:extLst>
        </xdr:cNvPr>
        <xdr:cNvSpPr/>
      </xdr:nvSpPr>
      <xdr:spPr>
        <a:xfrm>
          <a:off x="10426700" y="106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141876</xdr:rowOff>
    </xdr:from>
    <xdr:ext cx="469744" cy="259045"/>
    <xdr:sp macro="" textlink="">
      <xdr:nvSpPr>
        <xdr:cNvPr id="141" name="【体育館・プール】&#10;一人当たり面積該当値テキスト">
          <a:extLst>
            <a:ext uri="{FF2B5EF4-FFF2-40B4-BE49-F238E27FC236}">
              <a16:creationId xmlns:a16="http://schemas.microsoft.com/office/drawing/2014/main" id="{18E976B8-C613-4FDE-933A-15F7EDFF81F3}"/>
            </a:ext>
          </a:extLst>
        </xdr:cNvPr>
        <xdr:cNvSpPr txBox="1"/>
      </xdr:nvSpPr>
      <xdr:spPr>
        <a:xfrm>
          <a:off x="10515600" y="106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58356</xdr:rowOff>
    </xdr:from>
    <xdr:to>
      <xdr:col>50</xdr:col>
      <xdr:colOff>165100</xdr:colOff>
      <xdr:row>62</xdr:row>
      <xdr:rowOff>159956</xdr:rowOff>
    </xdr:to>
    <xdr:sp macro="" textlink="">
      <xdr:nvSpPr>
        <xdr:cNvPr id="142" name="楕円 141">
          <a:extLst>
            <a:ext uri="{FF2B5EF4-FFF2-40B4-BE49-F238E27FC236}">
              <a16:creationId xmlns:a16="http://schemas.microsoft.com/office/drawing/2014/main" id="{B716C6A5-4D0C-4A0E-997E-9F02D97CFB03}"/>
            </a:ext>
          </a:extLst>
        </xdr:cNvPr>
        <xdr:cNvSpPr/>
      </xdr:nvSpPr>
      <xdr:spPr>
        <a:xfrm>
          <a:off x="9588500" y="1068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106299</xdr:rowOff>
    </xdr:from>
    <xdr:to>
      <xdr:col>55</xdr:col>
      <xdr:colOff>0</xdr:colOff>
      <xdr:row>62</xdr:row>
      <xdr:rowOff>109156</xdr:rowOff>
    </xdr:to>
    <xdr:cxnSp macro="">
      <xdr:nvCxnSpPr>
        <xdr:cNvPr id="143" name="直線コネクタ 142">
          <a:extLst>
            <a:ext uri="{FF2B5EF4-FFF2-40B4-BE49-F238E27FC236}">
              <a16:creationId xmlns:a16="http://schemas.microsoft.com/office/drawing/2014/main" id="{CF4D1A9E-0271-4BC6-9281-39CD5DE599BE}"/>
            </a:ext>
          </a:extLst>
        </xdr:cNvPr>
        <xdr:cNvCxnSpPr/>
      </xdr:nvCxnSpPr>
      <xdr:spPr>
        <a:xfrm flipV="1">
          <a:off x="9639300" y="10736199"/>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60071</xdr:rowOff>
    </xdr:from>
    <xdr:to>
      <xdr:col>46</xdr:col>
      <xdr:colOff>38100</xdr:colOff>
      <xdr:row>62</xdr:row>
      <xdr:rowOff>161671</xdr:rowOff>
    </xdr:to>
    <xdr:sp macro="" textlink="">
      <xdr:nvSpPr>
        <xdr:cNvPr id="144" name="楕円 143">
          <a:extLst>
            <a:ext uri="{FF2B5EF4-FFF2-40B4-BE49-F238E27FC236}">
              <a16:creationId xmlns:a16="http://schemas.microsoft.com/office/drawing/2014/main" id="{FEB68A93-A323-4154-B2C3-105D54A8F094}"/>
            </a:ext>
          </a:extLst>
        </xdr:cNvPr>
        <xdr:cNvSpPr/>
      </xdr:nvSpPr>
      <xdr:spPr>
        <a:xfrm>
          <a:off x="8699500" y="106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109156</xdr:rowOff>
    </xdr:from>
    <xdr:to>
      <xdr:col>50</xdr:col>
      <xdr:colOff>114300</xdr:colOff>
      <xdr:row>62</xdr:row>
      <xdr:rowOff>110871</xdr:rowOff>
    </xdr:to>
    <xdr:cxnSp macro="">
      <xdr:nvCxnSpPr>
        <xdr:cNvPr id="145" name="直線コネクタ 144">
          <a:extLst>
            <a:ext uri="{FF2B5EF4-FFF2-40B4-BE49-F238E27FC236}">
              <a16:creationId xmlns:a16="http://schemas.microsoft.com/office/drawing/2014/main" id="{8A511A0F-185C-43CC-B475-D4350AF1C73A}"/>
            </a:ext>
          </a:extLst>
        </xdr:cNvPr>
        <xdr:cNvCxnSpPr/>
      </xdr:nvCxnSpPr>
      <xdr:spPr>
        <a:xfrm flipV="1">
          <a:off x="8750300" y="10739056"/>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62929</xdr:rowOff>
    </xdr:from>
    <xdr:to>
      <xdr:col>41</xdr:col>
      <xdr:colOff>101600</xdr:colOff>
      <xdr:row>62</xdr:row>
      <xdr:rowOff>164529</xdr:rowOff>
    </xdr:to>
    <xdr:sp macro="" textlink="">
      <xdr:nvSpPr>
        <xdr:cNvPr id="146" name="楕円 145">
          <a:extLst>
            <a:ext uri="{FF2B5EF4-FFF2-40B4-BE49-F238E27FC236}">
              <a16:creationId xmlns:a16="http://schemas.microsoft.com/office/drawing/2014/main" id="{6E7A6720-269C-4FB8-8F60-A4D746E547B9}"/>
            </a:ext>
          </a:extLst>
        </xdr:cNvPr>
        <xdr:cNvSpPr/>
      </xdr:nvSpPr>
      <xdr:spPr>
        <a:xfrm>
          <a:off x="7810500" y="106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110871</xdr:rowOff>
    </xdr:from>
    <xdr:to>
      <xdr:col>45</xdr:col>
      <xdr:colOff>177800</xdr:colOff>
      <xdr:row>62</xdr:row>
      <xdr:rowOff>113729</xdr:rowOff>
    </xdr:to>
    <xdr:cxnSp macro="">
      <xdr:nvCxnSpPr>
        <xdr:cNvPr id="147" name="直線コネクタ 146">
          <a:extLst>
            <a:ext uri="{FF2B5EF4-FFF2-40B4-BE49-F238E27FC236}">
              <a16:creationId xmlns:a16="http://schemas.microsoft.com/office/drawing/2014/main" id="{0DAF4277-F7FC-4D93-9B55-C6EA12D7B796}"/>
            </a:ext>
          </a:extLst>
        </xdr:cNvPr>
        <xdr:cNvCxnSpPr/>
      </xdr:nvCxnSpPr>
      <xdr:spPr>
        <a:xfrm flipV="1">
          <a:off x="7861300" y="10740771"/>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65786</xdr:rowOff>
    </xdr:from>
    <xdr:to>
      <xdr:col>36</xdr:col>
      <xdr:colOff>165100</xdr:colOff>
      <xdr:row>62</xdr:row>
      <xdr:rowOff>167386</xdr:rowOff>
    </xdr:to>
    <xdr:sp macro="" textlink="">
      <xdr:nvSpPr>
        <xdr:cNvPr id="148" name="楕円 147">
          <a:extLst>
            <a:ext uri="{FF2B5EF4-FFF2-40B4-BE49-F238E27FC236}">
              <a16:creationId xmlns:a16="http://schemas.microsoft.com/office/drawing/2014/main" id="{BDC819DB-B4D4-4A50-BF91-1DD8E2F198AD}"/>
            </a:ext>
          </a:extLst>
        </xdr:cNvPr>
        <xdr:cNvSpPr/>
      </xdr:nvSpPr>
      <xdr:spPr>
        <a:xfrm>
          <a:off x="6921500" y="106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113729</xdr:rowOff>
    </xdr:from>
    <xdr:to>
      <xdr:col>41</xdr:col>
      <xdr:colOff>50800</xdr:colOff>
      <xdr:row>62</xdr:row>
      <xdr:rowOff>116586</xdr:rowOff>
    </xdr:to>
    <xdr:cxnSp macro="">
      <xdr:nvCxnSpPr>
        <xdr:cNvPr id="149" name="直線コネクタ 148">
          <a:extLst>
            <a:ext uri="{FF2B5EF4-FFF2-40B4-BE49-F238E27FC236}">
              <a16:creationId xmlns:a16="http://schemas.microsoft.com/office/drawing/2014/main" id="{99EF3CE4-BB46-4951-AD4D-1D5840B984D4}"/>
            </a:ext>
          </a:extLst>
        </xdr:cNvPr>
        <xdr:cNvCxnSpPr/>
      </xdr:nvCxnSpPr>
      <xdr:spPr>
        <a:xfrm flipV="1">
          <a:off x="6972300" y="1074362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134764</xdr:rowOff>
    </xdr:from>
    <xdr:ext cx="469744" cy="259045"/>
    <xdr:sp macro="" textlink="">
      <xdr:nvSpPr>
        <xdr:cNvPr id="150" name="n_1aveValue【体育館・プール】&#10;一人当たり面積">
          <a:extLst>
            <a:ext uri="{FF2B5EF4-FFF2-40B4-BE49-F238E27FC236}">
              <a16:creationId xmlns:a16="http://schemas.microsoft.com/office/drawing/2014/main" id="{74213EC0-7476-4D25-9867-44AF40773783}"/>
            </a:ext>
          </a:extLst>
        </xdr:cNvPr>
        <xdr:cNvSpPr txBox="1"/>
      </xdr:nvSpPr>
      <xdr:spPr>
        <a:xfrm>
          <a:off x="9391727" y="1025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170769</xdr:rowOff>
    </xdr:from>
    <xdr:ext cx="469744" cy="259045"/>
    <xdr:sp macro="" textlink="">
      <xdr:nvSpPr>
        <xdr:cNvPr id="151" name="n_2aveValue【体育館・プール】&#10;一人当たり面積">
          <a:extLst>
            <a:ext uri="{FF2B5EF4-FFF2-40B4-BE49-F238E27FC236}">
              <a16:creationId xmlns:a16="http://schemas.microsoft.com/office/drawing/2014/main" id="{81675BE4-A646-4281-8BC5-03174B526B65}"/>
            </a:ext>
          </a:extLst>
        </xdr:cNvPr>
        <xdr:cNvSpPr txBox="1"/>
      </xdr:nvSpPr>
      <xdr:spPr>
        <a:xfrm>
          <a:off x="8515427" y="10286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23321</xdr:rowOff>
    </xdr:from>
    <xdr:ext cx="469744" cy="259045"/>
    <xdr:sp macro="" textlink="">
      <xdr:nvSpPr>
        <xdr:cNvPr id="152" name="n_3aveValue【体育館・プール】&#10;一人当たり面積">
          <a:extLst>
            <a:ext uri="{FF2B5EF4-FFF2-40B4-BE49-F238E27FC236}">
              <a16:creationId xmlns:a16="http://schemas.microsoft.com/office/drawing/2014/main" id="{C52AE219-7F4B-43E7-A078-D8EB12441CFC}"/>
            </a:ext>
          </a:extLst>
        </xdr:cNvPr>
        <xdr:cNvSpPr txBox="1"/>
      </xdr:nvSpPr>
      <xdr:spPr>
        <a:xfrm>
          <a:off x="7626427" y="1031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38181</xdr:rowOff>
    </xdr:from>
    <xdr:ext cx="469744" cy="259045"/>
    <xdr:sp macro="" textlink="">
      <xdr:nvSpPr>
        <xdr:cNvPr id="153" name="n_4aveValue【体育館・プール】&#10;一人当たり面積">
          <a:extLst>
            <a:ext uri="{FF2B5EF4-FFF2-40B4-BE49-F238E27FC236}">
              <a16:creationId xmlns:a16="http://schemas.microsoft.com/office/drawing/2014/main" id="{F4F27CC9-B3FE-408A-B66C-0004499CC80E}"/>
            </a:ext>
          </a:extLst>
        </xdr:cNvPr>
        <xdr:cNvSpPr txBox="1"/>
      </xdr:nvSpPr>
      <xdr:spPr>
        <a:xfrm>
          <a:off x="6737427" y="1032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151083</xdr:rowOff>
    </xdr:from>
    <xdr:ext cx="469744" cy="259045"/>
    <xdr:sp macro="" textlink="">
      <xdr:nvSpPr>
        <xdr:cNvPr id="154" name="n_1mainValue【体育館・プール】&#10;一人当たり面積">
          <a:extLst>
            <a:ext uri="{FF2B5EF4-FFF2-40B4-BE49-F238E27FC236}">
              <a16:creationId xmlns:a16="http://schemas.microsoft.com/office/drawing/2014/main" id="{F8117B10-4320-4042-BB83-354709E91ABD}"/>
            </a:ext>
          </a:extLst>
        </xdr:cNvPr>
        <xdr:cNvSpPr txBox="1"/>
      </xdr:nvSpPr>
      <xdr:spPr>
        <a:xfrm>
          <a:off x="9391727" y="1078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152798</xdr:rowOff>
    </xdr:from>
    <xdr:ext cx="469744" cy="259045"/>
    <xdr:sp macro="" textlink="">
      <xdr:nvSpPr>
        <xdr:cNvPr id="155" name="n_2mainValue【体育館・プール】&#10;一人当たり面積">
          <a:extLst>
            <a:ext uri="{FF2B5EF4-FFF2-40B4-BE49-F238E27FC236}">
              <a16:creationId xmlns:a16="http://schemas.microsoft.com/office/drawing/2014/main" id="{2112DB19-30A3-4AF4-B103-66E1AD7C00E9}"/>
            </a:ext>
          </a:extLst>
        </xdr:cNvPr>
        <xdr:cNvSpPr txBox="1"/>
      </xdr:nvSpPr>
      <xdr:spPr>
        <a:xfrm>
          <a:off x="8515427" y="1078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155656</xdr:rowOff>
    </xdr:from>
    <xdr:ext cx="469744" cy="259045"/>
    <xdr:sp macro="" textlink="">
      <xdr:nvSpPr>
        <xdr:cNvPr id="156" name="n_3mainValue【体育館・プール】&#10;一人当たり面積">
          <a:extLst>
            <a:ext uri="{FF2B5EF4-FFF2-40B4-BE49-F238E27FC236}">
              <a16:creationId xmlns:a16="http://schemas.microsoft.com/office/drawing/2014/main" id="{1E716DBE-2E52-4399-95E5-AAF498E8B5A1}"/>
            </a:ext>
          </a:extLst>
        </xdr:cNvPr>
        <xdr:cNvSpPr txBox="1"/>
      </xdr:nvSpPr>
      <xdr:spPr>
        <a:xfrm>
          <a:off x="7626427" y="1078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158513</xdr:rowOff>
    </xdr:from>
    <xdr:ext cx="469744" cy="259045"/>
    <xdr:sp macro="" textlink="">
      <xdr:nvSpPr>
        <xdr:cNvPr id="157" name="n_4mainValue【体育館・プール】&#10;一人当たり面積">
          <a:extLst>
            <a:ext uri="{FF2B5EF4-FFF2-40B4-BE49-F238E27FC236}">
              <a16:creationId xmlns:a16="http://schemas.microsoft.com/office/drawing/2014/main" id="{BDFEA150-FFC0-438E-A5B9-0FB8D68656BB}"/>
            </a:ext>
          </a:extLst>
        </xdr:cNvPr>
        <xdr:cNvSpPr txBox="1"/>
      </xdr:nvSpPr>
      <xdr:spPr>
        <a:xfrm>
          <a:off x="67374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8" name="正方形/長方形 157">
          <a:extLst>
            <a:ext uri="{FF2B5EF4-FFF2-40B4-BE49-F238E27FC236}">
              <a16:creationId xmlns:a16="http://schemas.microsoft.com/office/drawing/2014/main" id="{EC85F6F0-5612-49C0-8481-527D216DC51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9" name="正方形/長方形 158">
          <a:extLst>
            <a:ext uri="{FF2B5EF4-FFF2-40B4-BE49-F238E27FC236}">
              <a16:creationId xmlns:a16="http://schemas.microsoft.com/office/drawing/2014/main" id="{12122DDD-CD67-4CF3-AFDD-F798A332D5C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0" name="正方形/長方形 159">
          <a:extLst>
            <a:ext uri="{FF2B5EF4-FFF2-40B4-BE49-F238E27FC236}">
              <a16:creationId xmlns:a16="http://schemas.microsoft.com/office/drawing/2014/main" id="{0D2F3D19-B26E-402E-8D49-8D639F1FD5E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1" name="正方形/長方形 160">
          <a:extLst>
            <a:ext uri="{FF2B5EF4-FFF2-40B4-BE49-F238E27FC236}">
              <a16:creationId xmlns:a16="http://schemas.microsoft.com/office/drawing/2014/main" id="{EAFC1712-A891-4D22-82C8-5D08A6A0A45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2" name="正方形/長方形 161">
          <a:extLst>
            <a:ext uri="{FF2B5EF4-FFF2-40B4-BE49-F238E27FC236}">
              <a16:creationId xmlns:a16="http://schemas.microsoft.com/office/drawing/2014/main" id="{71D4CD65-3EB9-464F-964D-5BC8D4A9822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3" name="正方形/長方形 162">
          <a:extLst>
            <a:ext uri="{FF2B5EF4-FFF2-40B4-BE49-F238E27FC236}">
              <a16:creationId xmlns:a16="http://schemas.microsoft.com/office/drawing/2014/main" id="{D2B2F171-31C0-465A-9FC6-95081019B50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4" name="正方形/長方形 163">
          <a:extLst>
            <a:ext uri="{FF2B5EF4-FFF2-40B4-BE49-F238E27FC236}">
              <a16:creationId xmlns:a16="http://schemas.microsoft.com/office/drawing/2014/main" id="{1646C0A9-473E-4814-82BF-14DB4A1859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5" name="正方形/長方形 164">
          <a:extLst>
            <a:ext uri="{FF2B5EF4-FFF2-40B4-BE49-F238E27FC236}">
              <a16:creationId xmlns:a16="http://schemas.microsoft.com/office/drawing/2014/main" id="{000871F8-D9DF-4CF3-A628-DCF5ECDEDA15}"/>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6" name="正方形/長方形 165">
          <a:extLst>
            <a:ext uri="{FF2B5EF4-FFF2-40B4-BE49-F238E27FC236}">
              <a16:creationId xmlns:a16="http://schemas.microsoft.com/office/drawing/2014/main" id="{20BE3A09-1480-4CF1-937E-22C3620C415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67" name="正方形/長方形 166">
          <a:extLst>
            <a:ext uri="{FF2B5EF4-FFF2-40B4-BE49-F238E27FC236}">
              <a16:creationId xmlns:a16="http://schemas.microsoft.com/office/drawing/2014/main" id="{E8C1B381-C0F6-4F31-8228-23A3EBD1E20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68" name="正方形/長方形 167">
          <a:extLst>
            <a:ext uri="{FF2B5EF4-FFF2-40B4-BE49-F238E27FC236}">
              <a16:creationId xmlns:a16="http://schemas.microsoft.com/office/drawing/2014/main" id="{46B295D7-EE46-4ECD-8A77-6205C63B010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69" name="正方形/長方形 168">
          <a:extLst>
            <a:ext uri="{FF2B5EF4-FFF2-40B4-BE49-F238E27FC236}">
              <a16:creationId xmlns:a16="http://schemas.microsoft.com/office/drawing/2014/main" id="{FC01C595-CE79-43FF-8AE1-7E44A9FAEE6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0" name="正方形/長方形 169">
          <a:extLst>
            <a:ext uri="{FF2B5EF4-FFF2-40B4-BE49-F238E27FC236}">
              <a16:creationId xmlns:a16="http://schemas.microsoft.com/office/drawing/2014/main" id="{8C9CFD5C-99A4-4A51-842B-812D2F6029B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1" name="正方形/長方形 170">
          <a:extLst>
            <a:ext uri="{FF2B5EF4-FFF2-40B4-BE49-F238E27FC236}">
              <a16:creationId xmlns:a16="http://schemas.microsoft.com/office/drawing/2014/main" id="{50292191-DEE4-4A20-B211-BB7107DBEB5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2" name="正方形/長方形 171">
          <a:extLst>
            <a:ext uri="{FF2B5EF4-FFF2-40B4-BE49-F238E27FC236}">
              <a16:creationId xmlns:a16="http://schemas.microsoft.com/office/drawing/2014/main" id="{C85806E4-97FF-40CA-BD25-A3A0E7466E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3" name="正方形/長方形 172">
          <a:extLst>
            <a:ext uri="{FF2B5EF4-FFF2-40B4-BE49-F238E27FC236}">
              <a16:creationId xmlns:a16="http://schemas.microsoft.com/office/drawing/2014/main" id="{CA1E393D-B8BD-4CDC-83E1-7A7BC921E04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4" name="正方形/長方形 173">
          <a:extLst>
            <a:ext uri="{FF2B5EF4-FFF2-40B4-BE49-F238E27FC236}">
              <a16:creationId xmlns:a16="http://schemas.microsoft.com/office/drawing/2014/main" id="{A911C371-E5A4-43D8-A8A2-94470E607F3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5" name="正方形/長方形 174">
          <a:extLst>
            <a:ext uri="{FF2B5EF4-FFF2-40B4-BE49-F238E27FC236}">
              <a16:creationId xmlns:a16="http://schemas.microsoft.com/office/drawing/2014/main" id="{0CF87D92-5DFE-439D-86AA-A178044FB04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6" name="正方形/長方形 175">
          <a:extLst>
            <a:ext uri="{FF2B5EF4-FFF2-40B4-BE49-F238E27FC236}">
              <a16:creationId xmlns:a16="http://schemas.microsoft.com/office/drawing/2014/main" id="{D39D9AD0-19B7-426A-87D5-B4B5AEC1BBC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77" name="正方形/長方形 176">
          <a:extLst>
            <a:ext uri="{FF2B5EF4-FFF2-40B4-BE49-F238E27FC236}">
              <a16:creationId xmlns:a16="http://schemas.microsoft.com/office/drawing/2014/main" id="{E607FF7F-564F-4818-A0AA-B71EB94E2B7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78" name="正方形/長方形 177">
          <a:extLst>
            <a:ext uri="{FF2B5EF4-FFF2-40B4-BE49-F238E27FC236}">
              <a16:creationId xmlns:a16="http://schemas.microsoft.com/office/drawing/2014/main" id="{CC673D6D-51EA-4875-B630-AB2A63AAFA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79" name="正方形/長方形 178">
          <a:extLst>
            <a:ext uri="{FF2B5EF4-FFF2-40B4-BE49-F238E27FC236}">
              <a16:creationId xmlns:a16="http://schemas.microsoft.com/office/drawing/2014/main" id="{73219D98-8A28-4038-BA59-1675A01D141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0" name="正方形/長方形 179">
          <a:extLst>
            <a:ext uri="{FF2B5EF4-FFF2-40B4-BE49-F238E27FC236}">
              <a16:creationId xmlns:a16="http://schemas.microsoft.com/office/drawing/2014/main" id="{58E5C10C-7D4A-425E-8CF6-A510E5EA6B9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1" name="正方形/長方形 180">
          <a:extLst>
            <a:ext uri="{FF2B5EF4-FFF2-40B4-BE49-F238E27FC236}">
              <a16:creationId xmlns:a16="http://schemas.microsoft.com/office/drawing/2014/main" id="{0E91E133-AE94-414C-90FB-377018A08E58}"/>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82" name="テキスト ボックス 181">
          <a:extLst>
            <a:ext uri="{FF2B5EF4-FFF2-40B4-BE49-F238E27FC236}">
              <a16:creationId xmlns:a16="http://schemas.microsoft.com/office/drawing/2014/main" id="{723092D5-2FE5-4FF5-91DB-A874980FCC18}"/>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83" name="直線コネクタ 182">
          <a:extLst>
            <a:ext uri="{FF2B5EF4-FFF2-40B4-BE49-F238E27FC236}">
              <a16:creationId xmlns:a16="http://schemas.microsoft.com/office/drawing/2014/main" id="{04886DA9-8965-4F16-A764-9690EA8C06D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184" name="テキスト ボックス 183">
          <a:extLst>
            <a:ext uri="{FF2B5EF4-FFF2-40B4-BE49-F238E27FC236}">
              <a16:creationId xmlns:a16="http://schemas.microsoft.com/office/drawing/2014/main" id="{1479B13B-FDCD-42A9-BC76-06024C73AFD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185" name="直線コネクタ 184">
          <a:extLst>
            <a:ext uri="{FF2B5EF4-FFF2-40B4-BE49-F238E27FC236}">
              <a16:creationId xmlns:a16="http://schemas.microsoft.com/office/drawing/2014/main" id="{E36473CF-D4A6-4365-8626-886FC9DE367B}"/>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107</xdr:row>
      <xdr:rowOff>105427</xdr:rowOff>
    </xdr:from>
    <xdr:ext cx="467179" cy="259045"/>
    <xdr:sp macro="" textlink="">
      <xdr:nvSpPr>
        <xdr:cNvPr id="186" name="テキスト ボックス 185">
          <a:extLst>
            <a:ext uri="{FF2B5EF4-FFF2-40B4-BE49-F238E27FC236}">
              <a16:creationId xmlns:a16="http://schemas.microsoft.com/office/drawing/2014/main" id="{F955F3DD-7BB5-46DB-837A-6B52CDD68657}"/>
            </a:ext>
          </a:extLst>
        </xdr:cNvPr>
        <xdr:cNvSpPr txBox="1"/>
      </xdr:nvSpPr>
      <xdr:spPr>
        <a:xfrm>
          <a:off x="294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187" name="直線コネクタ 186">
          <a:extLst>
            <a:ext uri="{FF2B5EF4-FFF2-40B4-BE49-F238E27FC236}">
              <a16:creationId xmlns:a16="http://schemas.microsoft.com/office/drawing/2014/main" id="{3034730B-3B2E-4208-A7EB-620C17E818EE}"/>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188" name="テキスト ボックス 187">
          <a:extLst>
            <a:ext uri="{FF2B5EF4-FFF2-40B4-BE49-F238E27FC236}">
              <a16:creationId xmlns:a16="http://schemas.microsoft.com/office/drawing/2014/main" id="{8D289393-6A68-42B2-9152-0F9758080F7D}"/>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189" name="直線コネクタ 188">
          <a:extLst>
            <a:ext uri="{FF2B5EF4-FFF2-40B4-BE49-F238E27FC236}">
              <a16:creationId xmlns:a16="http://schemas.microsoft.com/office/drawing/2014/main" id="{127F3462-1416-4CCB-8EFF-23D0FC4C6F1B}"/>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190" name="テキスト ボックス 189">
          <a:extLst>
            <a:ext uri="{FF2B5EF4-FFF2-40B4-BE49-F238E27FC236}">
              <a16:creationId xmlns:a16="http://schemas.microsoft.com/office/drawing/2014/main" id="{272E8DC4-A657-48CF-B554-D3390BFD67D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191" name="直線コネクタ 190">
          <a:extLst>
            <a:ext uri="{FF2B5EF4-FFF2-40B4-BE49-F238E27FC236}">
              <a16:creationId xmlns:a16="http://schemas.microsoft.com/office/drawing/2014/main" id="{3FBF1E39-4294-4F25-991C-A41D14F402D5}"/>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192" name="テキスト ボックス 191">
          <a:extLst>
            <a:ext uri="{FF2B5EF4-FFF2-40B4-BE49-F238E27FC236}">
              <a16:creationId xmlns:a16="http://schemas.microsoft.com/office/drawing/2014/main" id="{CAFA8A2E-4199-456C-BDE4-86BE112F76D8}"/>
            </a:ext>
          </a:extLst>
        </xdr:cNvPr>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93" name="直線コネクタ 192">
          <a:extLst>
            <a:ext uri="{FF2B5EF4-FFF2-40B4-BE49-F238E27FC236}">
              <a16:creationId xmlns:a16="http://schemas.microsoft.com/office/drawing/2014/main" id="{CD48FD63-EFC0-49DE-B0BB-6587AC5E1141}"/>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194" name="テキスト ボックス 193">
          <a:extLst>
            <a:ext uri="{FF2B5EF4-FFF2-40B4-BE49-F238E27FC236}">
              <a16:creationId xmlns:a16="http://schemas.microsoft.com/office/drawing/2014/main" id="{B6124905-A2D5-4D59-83FC-B53AF820CDEE}"/>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95" name="【市民会館】&#10;有形固定資産減価償却率グラフ枠">
          <a:extLst>
            <a:ext uri="{FF2B5EF4-FFF2-40B4-BE49-F238E27FC236}">
              <a16:creationId xmlns:a16="http://schemas.microsoft.com/office/drawing/2014/main" id="{0F238EC2-8C11-4AA1-B9B0-7C107B2D5817}"/>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71628</xdr:rowOff>
    </xdr:from>
    <xdr:to>
      <xdr:col>24</xdr:col>
      <xdr:colOff>62865</xdr:colOff>
      <xdr:row>108</xdr:row>
      <xdr:rowOff>76200</xdr:rowOff>
    </xdr:to>
    <xdr:cxnSp macro="">
      <xdr:nvCxnSpPr>
        <xdr:cNvPr id="196" name="直線コネクタ 195">
          <a:extLst>
            <a:ext uri="{FF2B5EF4-FFF2-40B4-BE49-F238E27FC236}">
              <a16:creationId xmlns:a16="http://schemas.microsoft.com/office/drawing/2014/main" id="{AC3049A9-997B-445C-85B5-6F2B5AE20705}"/>
            </a:ext>
          </a:extLst>
        </xdr:cNvPr>
        <xdr:cNvCxnSpPr/>
      </xdr:nvCxnSpPr>
      <xdr:spPr>
        <a:xfrm flipV="1">
          <a:off x="4634865" y="172166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80027</xdr:rowOff>
    </xdr:from>
    <xdr:ext cx="469744" cy="259045"/>
    <xdr:sp macro="" textlink="">
      <xdr:nvSpPr>
        <xdr:cNvPr id="197" name="【市民会館】&#10;有形固定資産減価償却率最小値テキスト">
          <a:extLst>
            <a:ext uri="{FF2B5EF4-FFF2-40B4-BE49-F238E27FC236}">
              <a16:creationId xmlns:a16="http://schemas.microsoft.com/office/drawing/2014/main" id="{91C3C299-FC3E-49BC-A5CA-1C19BF162FC3}"/>
            </a:ext>
          </a:extLst>
        </xdr:cNvPr>
        <xdr:cNvSpPr txBox="1"/>
      </xdr:nvSpPr>
      <xdr:spPr>
        <a:xfrm>
          <a:off x="4673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76200</xdr:rowOff>
    </xdr:from>
    <xdr:to>
      <xdr:col>24</xdr:col>
      <xdr:colOff>152400</xdr:colOff>
      <xdr:row>108</xdr:row>
      <xdr:rowOff>76200</xdr:rowOff>
    </xdr:to>
    <xdr:cxnSp macro="">
      <xdr:nvCxnSpPr>
        <xdr:cNvPr id="198" name="直線コネクタ 197">
          <a:extLst>
            <a:ext uri="{FF2B5EF4-FFF2-40B4-BE49-F238E27FC236}">
              <a16:creationId xmlns:a16="http://schemas.microsoft.com/office/drawing/2014/main" id="{F2586DB5-5D75-4334-8877-D5F1BB2A56C9}"/>
            </a:ext>
          </a:extLst>
        </xdr:cNvPr>
        <xdr:cNvCxnSpPr/>
      </xdr:nvCxnSpPr>
      <xdr:spPr>
        <a:xfrm>
          <a:off x="4546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18305</xdr:rowOff>
    </xdr:from>
    <xdr:ext cx="405111" cy="259045"/>
    <xdr:sp macro="" textlink="">
      <xdr:nvSpPr>
        <xdr:cNvPr id="199" name="【市民会館】&#10;有形固定資産減価償却率最大値テキスト">
          <a:extLst>
            <a:ext uri="{FF2B5EF4-FFF2-40B4-BE49-F238E27FC236}">
              <a16:creationId xmlns:a16="http://schemas.microsoft.com/office/drawing/2014/main" id="{4CD5D811-3958-4118-9458-0B990E454F3C}"/>
            </a:ext>
          </a:extLst>
        </xdr:cNvPr>
        <xdr:cNvSpPr txBox="1"/>
      </xdr:nvSpPr>
      <xdr:spPr>
        <a:xfrm>
          <a:off x="4673600" y="16991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71628</xdr:rowOff>
    </xdr:from>
    <xdr:to>
      <xdr:col>24</xdr:col>
      <xdr:colOff>152400</xdr:colOff>
      <xdr:row>100</xdr:row>
      <xdr:rowOff>71628</xdr:rowOff>
    </xdr:to>
    <xdr:cxnSp macro="">
      <xdr:nvCxnSpPr>
        <xdr:cNvPr id="200" name="直線コネクタ 199">
          <a:extLst>
            <a:ext uri="{FF2B5EF4-FFF2-40B4-BE49-F238E27FC236}">
              <a16:creationId xmlns:a16="http://schemas.microsoft.com/office/drawing/2014/main" id="{79387789-A0E6-431B-80D4-E635E9720917}"/>
            </a:ext>
          </a:extLst>
        </xdr:cNvPr>
        <xdr:cNvCxnSpPr/>
      </xdr:nvCxnSpPr>
      <xdr:spPr>
        <a:xfrm>
          <a:off x="4546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15257</xdr:rowOff>
    </xdr:from>
    <xdr:ext cx="405111" cy="259045"/>
    <xdr:sp macro="" textlink="">
      <xdr:nvSpPr>
        <xdr:cNvPr id="201" name="【市民会館】&#10;有形固定資産減価償却率平均値テキスト">
          <a:extLst>
            <a:ext uri="{FF2B5EF4-FFF2-40B4-BE49-F238E27FC236}">
              <a16:creationId xmlns:a16="http://schemas.microsoft.com/office/drawing/2014/main" id="{79ADAAFE-1908-41E8-A003-A07EC2876D5C}"/>
            </a:ext>
          </a:extLst>
        </xdr:cNvPr>
        <xdr:cNvSpPr txBox="1"/>
      </xdr:nvSpPr>
      <xdr:spPr>
        <a:xfrm>
          <a:off x="4673600" y="1767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36830</xdr:rowOff>
    </xdr:from>
    <xdr:to>
      <xdr:col>24</xdr:col>
      <xdr:colOff>114300</xdr:colOff>
      <xdr:row>103</xdr:row>
      <xdr:rowOff>138430</xdr:rowOff>
    </xdr:to>
    <xdr:sp macro="" textlink="">
      <xdr:nvSpPr>
        <xdr:cNvPr id="202" name="フローチャート: 判断 201">
          <a:extLst>
            <a:ext uri="{FF2B5EF4-FFF2-40B4-BE49-F238E27FC236}">
              <a16:creationId xmlns:a16="http://schemas.microsoft.com/office/drawing/2014/main" id="{6B58D61E-0CEA-4F2A-BC28-1E8CEED41642}"/>
            </a:ext>
          </a:extLst>
        </xdr:cNvPr>
        <xdr:cNvSpPr/>
      </xdr:nvSpPr>
      <xdr:spPr>
        <a:xfrm>
          <a:off x="4584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144272</xdr:rowOff>
    </xdr:from>
    <xdr:to>
      <xdr:col>20</xdr:col>
      <xdr:colOff>38100</xdr:colOff>
      <xdr:row>103</xdr:row>
      <xdr:rowOff>74422</xdr:rowOff>
    </xdr:to>
    <xdr:sp macro="" textlink="">
      <xdr:nvSpPr>
        <xdr:cNvPr id="203" name="フローチャート: 判断 202">
          <a:extLst>
            <a:ext uri="{FF2B5EF4-FFF2-40B4-BE49-F238E27FC236}">
              <a16:creationId xmlns:a16="http://schemas.microsoft.com/office/drawing/2014/main" id="{072E3FC8-CB49-48E7-AC45-C1CF02A8E0D4}"/>
            </a:ext>
          </a:extLst>
        </xdr:cNvPr>
        <xdr:cNvSpPr/>
      </xdr:nvSpPr>
      <xdr:spPr>
        <a:xfrm>
          <a:off x="3746500" y="1763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153415</xdr:rowOff>
    </xdr:from>
    <xdr:to>
      <xdr:col>15</xdr:col>
      <xdr:colOff>101600</xdr:colOff>
      <xdr:row>103</xdr:row>
      <xdr:rowOff>83565</xdr:rowOff>
    </xdr:to>
    <xdr:sp macro="" textlink="">
      <xdr:nvSpPr>
        <xdr:cNvPr id="204" name="フローチャート: 判断 203">
          <a:extLst>
            <a:ext uri="{FF2B5EF4-FFF2-40B4-BE49-F238E27FC236}">
              <a16:creationId xmlns:a16="http://schemas.microsoft.com/office/drawing/2014/main" id="{AE733AEE-2B97-47A7-91BC-199FF25ED5FD}"/>
            </a:ext>
          </a:extLst>
        </xdr:cNvPr>
        <xdr:cNvSpPr/>
      </xdr:nvSpPr>
      <xdr:spPr>
        <a:xfrm>
          <a:off x="2857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137413</xdr:rowOff>
    </xdr:from>
    <xdr:to>
      <xdr:col>10</xdr:col>
      <xdr:colOff>165100</xdr:colOff>
      <xdr:row>103</xdr:row>
      <xdr:rowOff>67563</xdr:rowOff>
    </xdr:to>
    <xdr:sp macro="" textlink="">
      <xdr:nvSpPr>
        <xdr:cNvPr id="205" name="フローチャート: 判断 204">
          <a:extLst>
            <a:ext uri="{FF2B5EF4-FFF2-40B4-BE49-F238E27FC236}">
              <a16:creationId xmlns:a16="http://schemas.microsoft.com/office/drawing/2014/main" id="{2D027B8F-D33E-4C61-A64F-565A85BA5F90}"/>
            </a:ext>
          </a:extLst>
        </xdr:cNvPr>
        <xdr:cNvSpPr/>
      </xdr:nvSpPr>
      <xdr:spPr>
        <a:xfrm>
          <a:off x="1968500" y="1762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29972</xdr:rowOff>
    </xdr:from>
    <xdr:to>
      <xdr:col>6</xdr:col>
      <xdr:colOff>38100</xdr:colOff>
      <xdr:row>102</xdr:row>
      <xdr:rowOff>131572</xdr:rowOff>
    </xdr:to>
    <xdr:sp macro="" textlink="">
      <xdr:nvSpPr>
        <xdr:cNvPr id="206" name="フローチャート: 判断 205">
          <a:extLst>
            <a:ext uri="{FF2B5EF4-FFF2-40B4-BE49-F238E27FC236}">
              <a16:creationId xmlns:a16="http://schemas.microsoft.com/office/drawing/2014/main" id="{88EA47B1-5988-4B8F-9FC5-93E7F6EF4EE7}"/>
            </a:ext>
          </a:extLst>
        </xdr:cNvPr>
        <xdr:cNvSpPr/>
      </xdr:nvSpPr>
      <xdr:spPr>
        <a:xfrm>
          <a:off x="1079500" y="1751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07" name="テキスト ボックス 206">
          <a:extLst>
            <a:ext uri="{FF2B5EF4-FFF2-40B4-BE49-F238E27FC236}">
              <a16:creationId xmlns:a16="http://schemas.microsoft.com/office/drawing/2014/main" id="{1C61F7F4-ABCE-425A-A242-0E7F9A4852B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08" name="テキスト ボックス 207">
          <a:extLst>
            <a:ext uri="{FF2B5EF4-FFF2-40B4-BE49-F238E27FC236}">
              <a16:creationId xmlns:a16="http://schemas.microsoft.com/office/drawing/2014/main" id="{03037337-3AA6-4813-BA5E-313CBB059E6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09" name="テキスト ボックス 208">
          <a:extLst>
            <a:ext uri="{FF2B5EF4-FFF2-40B4-BE49-F238E27FC236}">
              <a16:creationId xmlns:a16="http://schemas.microsoft.com/office/drawing/2014/main" id="{5B3396E3-CE26-4014-B426-5441A144B099}"/>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10" name="テキスト ボックス 209">
          <a:extLst>
            <a:ext uri="{FF2B5EF4-FFF2-40B4-BE49-F238E27FC236}">
              <a16:creationId xmlns:a16="http://schemas.microsoft.com/office/drawing/2014/main" id="{5B07C38A-969C-49BD-9999-12BD3A4011D5}"/>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11" name="テキスト ボックス 210">
          <a:extLst>
            <a:ext uri="{FF2B5EF4-FFF2-40B4-BE49-F238E27FC236}">
              <a16:creationId xmlns:a16="http://schemas.microsoft.com/office/drawing/2014/main" id="{AEFA102A-38FE-4CB9-8EB7-6BB3EB5ECBD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125985</xdr:rowOff>
    </xdr:from>
    <xdr:to>
      <xdr:col>24</xdr:col>
      <xdr:colOff>114300</xdr:colOff>
      <xdr:row>103</xdr:row>
      <xdr:rowOff>56135</xdr:rowOff>
    </xdr:to>
    <xdr:sp macro="" textlink="">
      <xdr:nvSpPr>
        <xdr:cNvPr id="212" name="楕円 211">
          <a:extLst>
            <a:ext uri="{FF2B5EF4-FFF2-40B4-BE49-F238E27FC236}">
              <a16:creationId xmlns:a16="http://schemas.microsoft.com/office/drawing/2014/main" id="{9725506B-EFD5-4708-92D9-D3387C0C7D3B}"/>
            </a:ext>
          </a:extLst>
        </xdr:cNvPr>
        <xdr:cNvSpPr/>
      </xdr:nvSpPr>
      <xdr:spPr>
        <a:xfrm>
          <a:off x="4584700" y="1761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148862</xdr:rowOff>
    </xdr:from>
    <xdr:ext cx="405111" cy="259045"/>
    <xdr:sp macro="" textlink="">
      <xdr:nvSpPr>
        <xdr:cNvPr id="213" name="【市民会館】&#10;有形固定資産減価償却率該当値テキスト">
          <a:extLst>
            <a:ext uri="{FF2B5EF4-FFF2-40B4-BE49-F238E27FC236}">
              <a16:creationId xmlns:a16="http://schemas.microsoft.com/office/drawing/2014/main" id="{E84E8712-403D-4343-9BDC-B5CEBB892E62}"/>
            </a:ext>
          </a:extLst>
        </xdr:cNvPr>
        <xdr:cNvSpPr txBox="1"/>
      </xdr:nvSpPr>
      <xdr:spPr>
        <a:xfrm>
          <a:off x="4673600" y="17465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75692</xdr:rowOff>
    </xdr:from>
    <xdr:to>
      <xdr:col>20</xdr:col>
      <xdr:colOff>38100</xdr:colOff>
      <xdr:row>103</xdr:row>
      <xdr:rowOff>5842</xdr:rowOff>
    </xdr:to>
    <xdr:sp macro="" textlink="">
      <xdr:nvSpPr>
        <xdr:cNvPr id="214" name="楕円 213">
          <a:extLst>
            <a:ext uri="{FF2B5EF4-FFF2-40B4-BE49-F238E27FC236}">
              <a16:creationId xmlns:a16="http://schemas.microsoft.com/office/drawing/2014/main" id="{E665FCB2-5905-4148-BB15-C8FF58C64388}"/>
            </a:ext>
          </a:extLst>
        </xdr:cNvPr>
        <xdr:cNvSpPr/>
      </xdr:nvSpPr>
      <xdr:spPr>
        <a:xfrm>
          <a:off x="3746500" y="1756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126492</xdr:rowOff>
    </xdr:from>
    <xdr:to>
      <xdr:col>24</xdr:col>
      <xdr:colOff>63500</xdr:colOff>
      <xdr:row>103</xdr:row>
      <xdr:rowOff>5335</xdr:rowOff>
    </xdr:to>
    <xdr:cxnSp macro="">
      <xdr:nvCxnSpPr>
        <xdr:cNvPr id="215" name="直線コネクタ 214">
          <a:extLst>
            <a:ext uri="{FF2B5EF4-FFF2-40B4-BE49-F238E27FC236}">
              <a16:creationId xmlns:a16="http://schemas.microsoft.com/office/drawing/2014/main" id="{A290A89A-32F3-4755-B21B-48DCF357BF41}"/>
            </a:ext>
          </a:extLst>
        </xdr:cNvPr>
        <xdr:cNvCxnSpPr/>
      </xdr:nvCxnSpPr>
      <xdr:spPr>
        <a:xfrm>
          <a:off x="3797300" y="17614392"/>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25400</xdr:rowOff>
    </xdr:from>
    <xdr:to>
      <xdr:col>15</xdr:col>
      <xdr:colOff>101600</xdr:colOff>
      <xdr:row>102</xdr:row>
      <xdr:rowOff>127000</xdr:rowOff>
    </xdr:to>
    <xdr:sp macro="" textlink="">
      <xdr:nvSpPr>
        <xdr:cNvPr id="216" name="楕円 215">
          <a:extLst>
            <a:ext uri="{FF2B5EF4-FFF2-40B4-BE49-F238E27FC236}">
              <a16:creationId xmlns:a16="http://schemas.microsoft.com/office/drawing/2014/main" id="{C495B2A1-A815-44C7-A342-C2592F657478}"/>
            </a:ext>
          </a:extLst>
        </xdr:cNvPr>
        <xdr:cNvSpPr/>
      </xdr:nvSpPr>
      <xdr:spPr>
        <a:xfrm>
          <a:off x="2857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76200</xdr:rowOff>
    </xdr:from>
    <xdr:to>
      <xdr:col>19</xdr:col>
      <xdr:colOff>177800</xdr:colOff>
      <xdr:row>102</xdr:row>
      <xdr:rowOff>126492</xdr:rowOff>
    </xdr:to>
    <xdr:cxnSp macro="">
      <xdr:nvCxnSpPr>
        <xdr:cNvPr id="217" name="直線コネクタ 216">
          <a:extLst>
            <a:ext uri="{FF2B5EF4-FFF2-40B4-BE49-F238E27FC236}">
              <a16:creationId xmlns:a16="http://schemas.microsoft.com/office/drawing/2014/main" id="{A01C8812-1035-49EE-AD3C-0D09B78EFA43}"/>
            </a:ext>
          </a:extLst>
        </xdr:cNvPr>
        <xdr:cNvCxnSpPr/>
      </xdr:nvCxnSpPr>
      <xdr:spPr>
        <a:xfrm>
          <a:off x="2908300" y="175641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146558</xdr:rowOff>
    </xdr:from>
    <xdr:to>
      <xdr:col>10</xdr:col>
      <xdr:colOff>165100</xdr:colOff>
      <xdr:row>102</xdr:row>
      <xdr:rowOff>76708</xdr:rowOff>
    </xdr:to>
    <xdr:sp macro="" textlink="">
      <xdr:nvSpPr>
        <xdr:cNvPr id="218" name="楕円 217">
          <a:extLst>
            <a:ext uri="{FF2B5EF4-FFF2-40B4-BE49-F238E27FC236}">
              <a16:creationId xmlns:a16="http://schemas.microsoft.com/office/drawing/2014/main" id="{C9AC21B4-7C14-4ABF-A375-EE48490B43D3}"/>
            </a:ext>
          </a:extLst>
        </xdr:cNvPr>
        <xdr:cNvSpPr/>
      </xdr:nvSpPr>
      <xdr:spPr>
        <a:xfrm>
          <a:off x="1968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25908</xdr:rowOff>
    </xdr:from>
    <xdr:to>
      <xdr:col>15</xdr:col>
      <xdr:colOff>50800</xdr:colOff>
      <xdr:row>102</xdr:row>
      <xdr:rowOff>76200</xdr:rowOff>
    </xdr:to>
    <xdr:cxnSp macro="">
      <xdr:nvCxnSpPr>
        <xdr:cNvPr id="219" name="直線コネクタ 218">
          <a:extLst>
            <a:ext uri="{FF2B5EF4-FFF2-40B4-BE49-F238E27FC236}">
              <a16:creationId xmlns:a16="http://schemas.microsoft.com/office/drawing/2014/main" id="{C5820E5C-5259-4DFC-9284-45B28D6F53CC}"/>
            </a:ext>
          </a:extLst>
        </xdr:cNvPr>
        <xdr:cNvCxnSpPr/>
      </xdr:nvCxnSpPr>
      <xdr:spPr>
        <a:xfrm>
          <a:off x="2019300" y="1751380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96265</xdr:rowOff>
    </xdr:from>
    <xdr:to>
      <xdr:col>6</xdr:col>
      <xdr:colOff>38100</xdr:colOff>
      <xdr:row>102</xdr:row>
      <xdr:rowOff>26415</xdr:rowOff>
    </xdr:to>
    <xdr:sp macro="" textlink="">
      <xdr:nvSpPr>
        <xdr:cNvPr id="220" name="楕円 219">
          <a:extLst>
            <a:ext uri="{FF2B5EF4-FFF2-40B4-BE49-F238E27FC236}">
              <a16:creationId xmlns:a16="http://schemas.microsoft.com/office/drawing/2014/main" id="{BD908278-99F6-4D3F-BFB4-218146C5E9F1}"/>
            </a:ext>
          </a:extLst>
        </xdr:cNvPr>
        <xdr:cNvSpPr/>
      </xdr:nvSpPr>
      <xdr:spPr>
        <a:xfrm>
          <a:off x="10795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147065</xdr:rowOff>
    </xdr:from>
    <xdr:to>
      <xdr:col>10</xdr:col>
      <xdr:colOff>114300</xdr:colOff>
      <xdr:row>102</xdr:row>
      <xdr:rowOff>25908</xdr:rowOff>
    </xdr:to>
    <xdr:cxnSp macro="">
      <xdr:nvCxnSpPr>
        <xdr:cNvPr id="221" name="直線コネクタ 220">
          <a:extLst>
            <a:ext uri="{FF2B5EF4-FFF2-40B4-BE49-F238E27FC236}">
              <a16:creationId xmlns:a16="http://schemas.microsoft.com/office/drawing/2014/main" id="{F620ECF0-9B16-45D8-B676-CD699527CF46}"/>
            </a:ext>
          </a:extLst>
        </xdr:cNvPr>
        <xdr:cNvCxnSpPr/>
      </xdr:nvCxnSpPr>
      <xdr:spPr>
        <a:xfrm>
          <a:off x="1130300" y="174635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65549</xdr:rowOff>
    </xdr:from>
    <xdr:ext cx="405111" cy="259045"/>
    <xdr:sp macro="" textlink="">
      <xdr:nvSpPr>
        <xdr:cNvPr id="222" name="n_1aveValue【市民会館】&#10;有形固定資産減価償却率">
          <a:extLst>
            <a:ext uri="{FF2B5EF4-FFF2-40B4-BE49-F238E27FC236}">
              <a16:creationId xmlns:a16="http://schemas.microsoft.com/office/drawing/2014/main" id="{3C70FFD8-E196-4DBE-842A-EA4F1C4CE68F}"/>
            </a:ext>
          </a:extLst>
        </xdr:cNvPr>
        <xdr:cNvSpPr txBox="1"/>
      </xdr:nvSpPr>
      <xdr:spPr>
        <a:xfrm>
          <a:off x="3582044" y="17724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74692</xdr:rowOff>
    </xdr:from>
    <xdr:ext cx="405111" cy="259045"/>
    <xdr:sp macro="" textlink="">
      <xdr:nvSpPr>
        <xdr:cNvPr id="223" name="n_2aveValue【市民会館】&#10;有形固定資産減価償却率">
          <a:extLst>
            <a:ext uri="{FF2B5EF4-FFF2-40B4-BE49-F238E27FC236}">
              <a16:creationId xmlns:a16="http://schemas.microsoft.com/office/drawing/2014/main" id="{B6737DCF-E909-499D-B63A-8E8605933602}"/>
            </a:ext>
          </a:extLst>
        </xdr:cNvPr>
        <xdr:cNvSpPr txBox="1"/>
      </xdr:nvSpPr>
      <xdr:spPr>
        <a:xfrm>
          <a:off x="2705744" y="177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58690</xdr:rowOff>
    </xdr:from>
    <xdr:ext cx="405111" cy="259045"/>
    <xdr:sp macro="" textlink="">
      <xdr:nvSpPr>
        <xdr:cNvPr id="224" name="n_3aveValue【市民会館】&#10;有形固定資産減価償却率">
          <a:extLst>
            <a:ext uri="{FF2B5EF4-FFF2-40B4-BE49-F238E27FC236}">
              <a16:creationId xmlns:a16="http://schemas.microsoft.com/office/drawing/2014/main" id="{8A0866DD-2B87-4A86-9B28-982957076FCF}"/>
            </a:ext>
          </a:extLst>
        </xdr:cNvPr>
        <xdr:cNvSpPr txBox="1"/>
      </xdr:nvSpPr>
      <xdr:spPr>
        <a:xfrm>
          <a:off x="1816744" y="177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122699</xdr:rowOff>
    </xdr:from>
    <xdr:ext cx="405111" cy="259045"/>
    <xdr:sp macro="" textlink="">
      <xdr:nvSpPr>
        <xdr:cNvPr id="225" name="n_4aveValue【市民会館】&#10;有形固定資産減価償却率">
          <a:extLst>
            <a:ext uri="{FF2B5EF4-FFF2-40B4-BE49-F238E27FC236}">
              <a16:creationId xmlns:a16="http://schemas.microsoft.com/office/drawing/2014/main" id="{A4674E58-12C0-4536-9977-C8F3E74107D2}"/>
            </a:ext>
          </a:extLst>
        </xdr:cNvPr>
        <xdr:cNvSpPr txBox="1"/>
      </xdr:nvSpPr>
      <xdr:spPr>
        <a:xfrm>
          <a:off x="927744" y="17610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22369</xdr:rowOff>
    </xdr:from>
    <xdr:ext cx="405111" cy="259045"/>
    <xdr:sp macro="" textlink="">
      <xdr:nvSpPr>
        <xdr:cNvPr id="226" name="n_1mainValue【市民会館】&#10;有形固定資産減価償却率">
          <a:extLst>
            <a:ext uri="{FF2B5EF4-FFF2-40B4-BE49-F238E27FC236}">
              <a16:creationId xmlns:a16="http://schemas.microsoft.com/office/drawing/2014/main" id="{B1F9ECB6-C60D-44EB-A55A-9F7AD17C7735}"/>
            </a:ext>
          </a:extLst>
        </xdr:cNvPr>
        <xdr:cNvSpPr txBox="1"/>
      </xdr:nvSpPr>
      <xdr:spPr>
        <a:xfrm>
          <a:off x="3582044" y="1733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143527</xdr:rowOff>
    </xdr:from>
    <xdr:ext cx="405111" cy="259045"/>
    <xdr:sp macro="" textlink="">
      <xdr:nvSpPr>
        <xdr:cNvPr id="227" name="n_2mainValue【市民会館】&#10;有形固定資産減価償却率">
          <a:extLst>
            <a:ext uri="{FF2B5EF4-FFF2-40B4-BE49-F238E27FC236}">
              <a16:creationId xmlns:a16="http://schemas.microsoft.com/office/drawing/2014/main" id="{6D68CC26-C0FE-4F3F-A880-6CD1F7EE9A59}"/>
            </a:ext>
          </a:extLst>
        </xdr:cNvPr>
        <xdr:cNvSpPr txBox="1"/>
      </xdr:nvSpPr>
      <xdr:spPr>
        <a:xfrm>
          <a:off x="27057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93235</xdr:rowOff>
    </xdr:from>
    <xdr:ext cx="405111" cy="259045"/>
    <xdr:sp macro="" textlink="">
      <xdr:nvSpPr>
        <xdr:cNvPr id="228" name="n_3mainValue【市民会館】&#10;有形固定資産減価償却率">
          <a:extLst>
            <a:ext uri="{FF2B5EF4-FFF2-40B4-BE49-F238E27FC236}">
              <a16:creationId xmlns:a16="http://schemas.microsoft.com/office/drawing/2014/main" id="{57E6D37A-BE41-46AF-9F71-95CC57F7873E}"/>
            </a:ext>
          </a:extLst>
        </xdr:cNvPr>
        <xdr:cNvSpPr txBox="1"/>
      </xdr:nvSpPr>
      <xdr:spPr>
        <a:xfrm>
          <a:off x="1816744" y="1723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42942</xdr:rowOff>
    </xdr:from>
    <xdr:ext cx="405111" cy="259045"/>
    <xdr:sp macro="" textlink="">
      <xdr:nvSpPr>
        <xdr:cNvPr id="229" name="n_4mainValue【市民会館】&#10;有形固定資産減価償却率">
          <a:extLst>
            <a:ext uri="{FF2B5EF4-FFF2-40B4-BE49-F238E27FC236}">
              <a16:creationId xmlns:a16="http://schemas.microsoft.com/office/drawing/2014/main" id="{B0022A9B-4E54-4C86-B966-DA6423FC2786}"/>
            </a:ext>
          </a:extLst>
        </xdr:cNvPr>
        <xdr:cNvSpPr txBox="1"/>
      </xdr:nvSpPr>
      <xdr:spPr>
        <a:xfrm>
          <a:off x="927744" y="1718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30" name="正方形/長方形 229">
          <a:extLst>
            <a:ext uri="{FF2B5EF4-FFF2-40B4-BE49-F238E27FC236}">
              <a16:creationId xmlns:a16="http://schemas.microsoft.com/office/drawing/2014/main" id="{598E615D-B22A-44CD-B67D-5BFD5A00895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1" name="正方形/長方形 230">
          <a:extLst>
            <a:ext uri="{FF2B5EF4-FFF2-40B4-BE49-F238E27FC236}">
              <a16:creationId xmlns:a16="http://schemas.microsoft.com/office/drawing/2014/main" id="{E62DBEC9-6E33-4DE4-954E-00D4B84FEBC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2" name="正方形/長方形 231">
          <a:extLst>
            <a:ext uri="{FF2B5EF4-FFF2-40B4-BE49-F238E27FC236}">
              <a16:creationId xmlns:a16="http://schemas.microsoft.com/office/drawing/2014/main" id="{CBD9329D-0877-4137-A0EC-29791BA6B4A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3" name="正方形/長方形 232">
          <a:extLst>
            <a:ext uri="{FF2B5EF4-FFF2-40B4-BE49-F238E27FC236}">
              <a16:creationId xmlns:a16="http://schemas.microsoft.com/office/drawing/2014/main" id="{295A44F6-7A57-4981-8539-1A81372C656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4" name="正方形/長方形 233">
          <a:extLst>
            <a:ext uri="{FF2B5EF4-FFF2-40B4-BE49-F238E27FC236}">
              <a16:creationId xmlns:a16="http://schemas.microsoft.com/office/drawing/2014/main" id="{2A17C8DD-3071-4152-B5AE-330518AE5D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5" name="正方形/長方形 234">
          <a:extLst>
            <a:ext uri="{FF2B5EF4-FFF2-40B4-BE49-F238E27FC236}">
              <a16:creationId xmlns:a16="http://schemas.microsoft.com/office/drawing/2014/main" id="{266448FF-831A-4EB0-B37D-9BB5A18691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36" name="正方形/長方形 235">
          <a:extLst>
            <a:ext uri="{FF2B5EF4-FFF2-40B4-BE49-F238E27FC236}">
              <a16:creationId xmlns:a16="http://schemas.microsoft.com/office/drawing/2014/main" id="{0B48BB79-61FC-4944-AB45-E93E244A1BE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7" name="正方形/長方形 236">
          <a:extLst>
            <a:ext uri="{FF2B5EF4-FFF2-40B4-BE49-F238E27FC236}">
              <a16:creationId xmlns:a16="http://schemas.microsoft.com/office/drawing/2014/main" id="{91F179F6-647E-489C-8FEA-4E843892972E}"/>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38" name="テキスト ボックス 237">
          <a:extLst>
            <a:ext uri="{FF2B5EF4-FFF2-40B4-BE49-F238E27FC236}">
              <a16:creationId xmlns:a16="http://schemas.microsoft.com/office/drawing/2014/main" id="{8E3F5FA8-21FD-4C7D-A5A4-66EF978E091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39" name="直線コネクタ 238">
          <a:extLst>
            <a:ext uri="{FF2B5EF4-FFF2-40B4-BE49-F238E27FC236}">
              <a16:creationId xmlns:a16="http://schemas.microsoft.com/office/drawing/2014/main" id="{E0FCE506-6BDD-4C31-AFD8-9A273F41321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40" name="直線コネクタ 239">
          <a:extLst>
            <a:ext uri="{FF2B5EF4-FFF2-40B4-BE49-F238E27FC236}">
              <a16:creationId xmlns:a16="http://schemas.microsoft.com/office/drawing/2014/main" id="{E76A9FD1-7E92-47EF-81C7-150A1466B7DE}"/>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41" name="テキスト ボックス 240">
          <a:extLst>
            <a:ext uri="{FF2B5EF4-FFF2-40B4-BE49-F238E27FC236}">
              <a16:creationId xmlns:a16="http://schemas.microsoft.com/office/drawing/2014/main" id="{71B84BC4-B80F-4F6F-8D4F-B40C2C16993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42" name="直線コネクタ 241">
          <a:extLst>
            <a:ext uri="{FF2B5EF4-FFF2-40B4-BE49-F238E27FC236}">
              <a16:creationId xmlns:a16="http://schemas.microsoft.com/office/drawing/2014/main" id="{3507A6CE-A0E9-49B2-856D-0F1FF666A89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43" name="テキスト ボックス 242">
          <a:extLst>
            <a:ext uri="{FF2B5EF4-FFF2-40B4-BE49-F238E27FC236}">
              <a16:creationId xmlns:a16="http://schemas.microsoft.com/office/drawing/2014/main" id="{9FB99DCE-A2BA-4FBB-A674-993718E100A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44" name="直線コネクタ 243">
          <a:extLst>
            <a:ext uri="{FF2B5EF4-FFF2-40B4-BE49-F238E27FC236}">
              <a16:creationId xmlns:a16="http://schemas.microsoft.com/office/drawing/2014/main" id="{A1D8805A-8F15-4AAA-94EF-B0C22B7E356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45" name="テキスト ボックス 244">
          <a:extLst>
            <a:ext uri="{FF2B5EF4-FFF2-40B4-BE49-F238E27FC236}">
              <a16:creationId xmlns:a16="http://schemas.microsoft.com/office/drawing/2014/main" id="{990524FE-1385-4046-B759-90CD7D9B0FE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46" name="直線コネクタ 245">
          <a:extLst>
            <a:ext uri="{FF2B5EF4-FFF2-40B4-BE49-F238E27FC236}">
              <a16:creationId xmlns:a16="http://schemas.microsoft.com/office/drawing/2014/main" id="{431C1088-A1B3-45A5-A39B-965EF65D127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47" name="テキスト ボックス 246">
          <a:extLst>
            <a:ext uri="{FF2B5EF4-FFF2-40B4-BE49-F238E27FC236}">
              <a16:creationId xmlns:a16="http://schemas.microsoft.com/office/drawing/2014/main" id="{FFF078FB-C912-4888-A9F2-6001E282A9B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48" name="直線コネクタ 247">
          <a:extLst>
            <a:ext uri="{FF2B5EF4-FFF2-40B4-BE49-F238E27FC236}">
              <a16:creationId xmlns:a16="http://schemas.microsoft.com/office/drawing/2014/main" id="{2F0A9611-72FA-4D87-A7A4-1E9294D22AA1}"/>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49" name="テキスト ボックス 248">
          <a:extLst>
            <a:ext uri="{FF2B5EF4-FFF2-40B4-BE49-F238E27FC236}">
              <a16:creationId xmlns:a16="http://schemas.microsoft.com/office/drawing/2014/main" id="{C9D2F821-CFCE-4690-A99F-0E1C9944D23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50" name="直線コネクタ 249">
          <a:extLst>
            <a:ext uri="{FF2B5EF4-FFF2-40B4-BE49-F238E27FC236}">
              <a16:creationId xmlns:a16="http://schemas.microsoft.com/office/drawing/2014/main" id="{44655C1A-4691-4154-A27B-288B4E8DEE6F}"/>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51" name="テキスト ボックス 250">
          <a:extLst>
            <a:ext uri="{FF2B5EF4-FFF2-40B4-BE49-F238E27FC236}">
              <a16:creationId xmlns:a16="http://schemas.microsoft.com/office/drawing/2014/main" id="{0789770E-9F55-4EBC-8F01-79CF0BE729CC}"/>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52" name="【市民会館】&#10;一人当たり面積グラフ枠">
          <a:extLst>
            <a:ext uri="{FF2B5EF4-FFF2-40B4-BE49-F238E27FC236}">
              <a16:creationId xmlns:a16="http://schemas.microsoft.com/office/drawing/2014/main" id="{38B2E525-B446-4902-BF6C-B7235499B1D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112395</xdr:rowOff>
    </xdr:to>
    <xdr:cxnSp macro="">
      <xdr:nvCxnSpPr>
        <xdr:cNvPr id="253" name="直線コネクタ 252">
          <a:extLst>
            <a:ext uri="{FF2B5EF4-FFF2-40B4-BE49-F238E27FC236}">
              <a16:creationId xmlns:a16="http://schemas.microsoft.com/office/drawing/2014/main" id="{4F5DD60E-E8C5-443E-9433-6DBBD03F3D40}"/>
            </a:ext>
          </a:extLst>
        </xdr:cNvPr>
        <xdr:cNvCxnSpPr/>
      </xdr:nvCxnSpPr>
      <xdr:spPr>
        <a:xfrm flipV="1">
          <a:off x="10476865" y="17409795"/>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116222</xdr:rowOff>
    </xdr:from>
    <xdr:ext cx="469744" cy="259045"/>
    <xdr:sp macro="" textlink="">
      <xdr:nvSpPr>
        <xdr:cNvPr id="254" name="【市民会館】&#10;一人当たり面積最小値テキスト">
          <a:extLst>
            <a:ext uri="{FF2B5EF4-FFF2-40B4-BE49-F238E27FC236}">
              <a16:creationId xmlns:a16="http://schemas.microsoft.com/office/drawing/2014/main" id="{FF810291-66DD-49C7-B822-93668A747B49}"/>
            </a:ext>
          </a:extLst>
        </xdr:cNvPr>
        <xdr:cNvSpPr txBox="1"/>
      </xdr:nvSpPr>
      <xdr:spPr>
        <a:xfrm>
          <a:off x="10515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112395</xdr:rowOff>
    </xdr:from>
    <xdr:to>
      <xdr:col>55</xdr:col>
      <xdr:colOff>88900</xdr:colOff>
      <xdr:row>108</xdr:row>
      <xdr:rowOff>112395</xdr:rowOff>
    </xdr:to>
    <xdr:cxnSp macro="">
      <xdr:nvCxnSpPr>
        <xdr:cNvPr id="255" name="直線コネクタ 254">
          <a:extLst>
            <a:ext uri="{FF2B5EF4-FFF2-40B4-BE49-F238E27FC236}">
              <a16:creationId xmlns:a16="http://schemas.microsoft.com/office/drawing/2014/main" id="{446F66EB-6535-4279-B4E4-CF430DAEEF8F}"/>
            </a:ext>
          </a:extLst>
        </xdr:cNvPr>
        <xdr:cNvCxnSpPr/>
      </xdr:nvCxnSpPr>
      <xdr:spPr>
        <a:xfrm>
          <a:off x="10388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256" name="【市民会館】&#10;一人当たり面積最大値テキスト">
          <a:extLst>
            <a:ext uri="{FF2B5EF4-FFF2-40B4-BE49-F238E27FC236}">
              <a16:creationId xmlns:a16="http://schemas.microsoft.com/office/drawing/2014/main" id="{FF6EEB08-8301-49D5-AD89-563E1AFDB519}"/>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257" name="直線コネクタ 256">
          <a:extLst>
            <a:ext uri="{FF2B5EF4-FFF2-40B4-BE49-F238E27FC236}">
              <a16:creationId xmlns:a16="http://schemas.microsoft.com/office/drawing/2014/main" id="{3B7BB56D-13F4-4A33-AEFC-F41858A9D0E9}"/>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6366</xdr:rowOff>
    </xdr:from>
    <xdr:ext cx="469744" cy="259045"/>
    <xdr:sp macro="" textlink="">
      <xdr:nvSpPr>
        <xdr:cNvPr id="258" name="【市民会館】&#10;一人当たり面積平均値テキスト">
          <a:extLst>
            <a:ext uri="{FF2B5EF4-FFF2-40B4-BE49-F238E27FC236}">
              <a16:creationId xmlns:a16="http://schemas.microsoft.com/office/drawing/2014/main" id="{E3B749EB-5C71-4B14-94AE-F14D3A416925}"/>
            </a:ext>
          </a:extLst>
        </xdr:cNvPr>
        <xdr:cNvSpPr txBox="1"/>
      </xdr:nvSpPr>
      <xdr:spPr>
        <a:xfrm>
          <a:off x="10515600" y="1800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154939</xdr:rowOff>
    </xdr:from>
    <xdr:to>
      <xdr:col>55</xdr:col>
      <xdr:colOff>50800</xdr:colOff>
      <xdr:row>106</xdr:row>
      <xdr:rowOff>85089</xdr:rowOff>
    </xdr:to>
    <xdr:sp macro="" textlink="">
      <xdr:nvSpPr>
        <xdr:cNvPr id="259" name="フローチャート: 判断 258">
          <a:extLst>
            <a:ext uri="{FF2B5EF4-FFF2-40B4-BE49-F238E27FC236}">
              <a16:creationId xmlns:a16="http://schemas.microsoft.com/office/drawing/2014/main" id="{42D079AC-881C-4C2F-9854-9C3DA009B0A4}"/>
            </a:ext>
          </a:extLst>
        </xdr:cNvPr>
        <xdr:cNvSpPr/>
      </xdr:nvSpPr>
      <xdr:spPr>
        <a:xfrm>
          <a:off x="10426700" y="1815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6350</xdr:rowOff>
    </xdr:from>
    <xdr:to>
      <xdr:col>50</xdr:col>
      <xdr:colOff>165100</xdr:colOff>
      <xdr:row>106</xdr:row>
      <xdr:rowOff>107950</xdr:rowOff>
    </xdr:to>
    <xdr:sp macro="" textlink="">
      <xdr:nvSpPr>
        <xdr:cNvPr id="260" name="フローチャート: 判断 259">
          <a:extLst>
            <a:ext uri="{FF2B5EF4-FFF2-40B4-BE49-F238E27FC236}">
              <a16:creationId xmlns:a16="http://schemas.microsoft.com/office/drawing/2014/main" id="{86971B82-8582-4250-8F5F-C46D44396779}"/>
            </a:ext>
          </a:extLst>
        </xdr:cNvPr>
        <xdr:cNvSpPr/>
      </xdr:nvSpPr>
      <xdr:spPr>
        <a:xfrm>
          <a:off x="9588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143511</xdr:rowOff>
    </xdr:from>
    <xdr:to>
      <xdr:col>46</xdr:col>
      <xdr:colOff>38100</xdr:colOff>
      <xdr:row>106</xdr:row>
      <xdr:rowOff>73661</xdr:rowOff>
    </xdr:to>
    <xdr:sp macro="" textlink="">
      <xdr:nvSpPr>
        <xdr:cNvPr id="261" name="フローチャート: 判断 260">
          <a:extLst>
            <a:ext uri="{FF2B5EF4-FFF2-40B4-BE49-F238E27FC236}">
              <a16:creationId xmlns:a16="http://schemas.microsoft.com/office/drawing/2014/main" id="{5AD20194-7152-43D2-B3F5-4C650D396AE7}"/>
            </a:ext>
          </a:extLst>
        </xdr:cNvPr>
        <xdr:cNvSpPr/>
      </xdr:nvSpPr>
      <xdr:spPr>
        <a:xfrm>
          <a:off x="8699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168275</xdr:rowOff>
    </xdr:from>
    <xdr:to>
      <xdr:col>41</xdr:col>
      <xdr:colOff>101600</xdr:colOff>
      <xdr:row>106</xdr:row>
      <xdr:rowOff>98425</xdr:rowOff>
    </xdr:to>
    <xdr:sp macro="" textlink="">
      <xdr:nvSpPr>
        <xdr:cNvPr id="262" name="フローチャート: 判断 261">
          <a:extLst>
            <a:ext uri="{FF2B5EF4-FFF2-40B4-BE49-F238E27FC236}">
              <a16:creationId xmlns:a16="http://schemas.microsoft.com/office/drawing/2014/main" id="{0EDC589B-3CBC-4646-8EA6-D6F02FD9782A}"/>
            </a:ext>
          </a:extLst>
        </xdr:cNvPr>
        <xdr:cNvSpPr/>
      </xdr:nvSpPr>
      <xdr:spPr>
        <a:xfrm>
          <a:off x="7810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111125</xdr:rowOff>
    </xdr:from>
    <xdr:to>
      <xdr:col>36</xdr:col>
      <xdr:colOff>165100</xdr:colOff>
      <xdr:row>106</xdr:row>
      <xdr:rowOff>41275</xdr:rowOff>
    </xdr:to>
    <xdr:sp macro="" textlink="">
      <xdr:nvSpPr>
        <xdr:cNvPr id="263" name="フローチャート: 判断 262">
          <a:extLst>
            <a:ext uri="{FF2B5EF4-FFF2-40B4-BE49-F238E27FC236}">
              <a16:creationId xmlns:a16="http://schemas.microsoft.com/office/drawing/2014/main" id="{840F4494-9B68-4DE8-96FE-A51FA5F0BDBF}"/>
            </a:ext>
          </a:extLst>
        </xdr:cNvPr>
        <xdr:cNvSpPr/>
      </xdr:nvSpPr>
      <xdr:spPr>
        <a:xfrm>
          <a:off x="6921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64" name="テキスト ボックス 263">
          <a:extLst>
            <a:ext uri="{FF2B5EF4-FFF2-40B4-BE49-F238E27FC236}">
              <a16:creationId xmlns:a16="http://schemas.microsoft.com/office/drawing/2014/main" id="{E9A3B4CC-BCA8-4165-A0A8-684BEA1B821C}"/>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65" name="テキスト ボックス 264">
          <a:extLst>
            <a:ext uri="{FF2B5EF4-FFF2-40B4-BE49-F238E27FC236}">
              <a16:creationId xmlns:a16="http://schemas.microsoft.com/office/drawing/2014/main" id="{C78DDB2C-E27F-499E-BF70-9786211D87F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66" name="テキスト ボックス 265">
          <a:extLst>
            <a:ext uri="{FF2B5EF4-FFF2-40B4-BE49-F238E27FC236}">
              <a16:creationId xmlns:a16="http://schemas.microsoft.com/office/drawing/2014/main" id="{554EFCBB-6A10-40DA-BD42-68A09455659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67" name="テキスト ボックス 266">
          <a:extLst>
            <a:ext uri="{FF2B5EF4-FFF2-40B4-BE49-F238E27FC236}">
              <a16:creationId xmlns:a16="http://schemas.microsoft.com/office/drawing/2014/main" id="{43B6208D-1C79-4B0D-BC6F-A4970315582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68" name="テキスト ボックス 267">
          <a:extLst>
            <a:ext uri="{FF2B5EF4-FFF2-40B4-BE49-F238E27FC236}">
              <a16:creationId xmlns:a16="http://schemas.microsoft.com/office/drawing/2014/main" id="{1AAFDCB2-34ED-4977-A09E-B3F42AF5B98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23495</xdr:rowOff>
    </xdr:from>
    <xdr:to>
      <xdr:col>55</xdr:col>
      <xdr:colOff>50800</xdr:colOff>
      <xdr:row>106</xdr:row>
      <xdr:rowOff>125095</xdr:rowOff>
    </xdr:to>
    <xdr:sp macro="" textlink="">
      <xdr:nvSpPr>
        <xdr:cNvPr id="269" name="楕円 268">
          <a:extLst>
            <a:ext uri="{FF2B5EF4-FFF2-40B4-BE49-F238E27FC236}">
              <a16:creationId xmlns:a16="http://schemas.microsoft.com/office/drawing/2014/main" id="{7DB3F80A-3CA4-4B11-BCB4-28B42EF36584}"/>
            </a:ext>
          </a:extLst>
        </xdr:cNvPr>
        <xdr:cNvSpPr/>
      </xdr:nvSpPr>
      <xdr:spPr>
        <a:xfrm>
          <a:off x="104267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1922</xdr:rowOff>
    </xdr:from>
    <xdr:ext cx="469744" cy="259045"/>
    <xdr:sp macro="" textlink="">
      <xdr:nvSpPr>
        <xdr:cNvPr id="270" name="【市民会館】&#10;一人当たり面積該当値テキスト">
          <a:extLst>
            <a:ext uri="{FF2B5EF4-FFF2-40B4-BE49-F238E27FC236}">
              <a16:creationId xmlns:a16="http://schemas.microsoft.com/office/drawing/2014/main" id="{567342CD-B5A6-423A-959C-883969E0CB73}"/>
            </a:ext>
          </a:extLst>
        </xdr:cNvPr>
        <xdr:cNvSpPr txBox="1"/>
      </xdr:nvSpPr>
      <xdr:spPr>
        <a:xfrm>
          <a:off x="10515600" y="1817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33020</xdr:rowOff>
    </xdr:from>
    <xdr:to>
      <xdr:col>50</xdr:col>
      <xdr:colOff>165100</xdr:colOff>
      <xdr:row>106</xdr:row>
      <xdr:rowOff>134620</xdr:rowOff>
    </xdr:to>
    <xdr:sp macro="" textlink="">
      <xdr:nvSpPr>
        <xdr:cNvPr id="271" name="楕円 270">
          <a:extLst>
            <a:ext uri="{FF2B5EF4-FFF2-40B4-BE49-F238E27FC236}">
              <a16:creationId xmlns:a16="http://schemas.microsoft.com/office/drawing/2014/main" id="{90CD499F-E5FA-4C51-871B-94AB6B3C8FDD}"/>
            </a:ext>
          </a:extLst>
        </xdr:cNvPr>
        <xdr:cNvSpPr/>
      </xdr:nvSpPr>
      <xdr:spPr>
        <a:xfrm>
          <a:off x="9588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74295</xdr:rowOff>
    </xdr:from>
    <xdr:to>
      <xdr:col>55</xdr:col>
      <xdr:colOff>0</xdr:colOff>
      <xdr:row>106</xdr:row>
      <xdr:rowOff>83820</xdr:rowOff>
    </xdr:to>
    <xdr:cxnSp macro="">
      <xdr:nvCxnSpPr>
        <xdr:cNvPr id="272" name="直線コネクタ 271">
          <a:extLst>
            <a:ext uri="{FF2B5EF4-FFF2-40B4-BE49-F238E27FC236}">
              <a16:creationId xmlns:a16="http://schemas.microsoft.com/office/drawing/2014/main" id="{B440F3EB-9849-4432-9F22-A9DC012EB090}"/>
            </a:ext>
          </a:extLst>
        </xdr:cNvPr>
        <xdr:cNvCxnSpPr/>
      </xdr:nvCxnSpPr>
      <xdr:spPr>
        <a:xfrm flipV="1">
          <a:off x="9639300" y="182479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273" name="楕円 272">
          <a:extLst>
            <a:ext uri="{FF2B5EF4-FFF2-40B4-BE49-F238E27FC236}">
              <a16:creationId xmlns:a16="http://schemas.microsoft.com/office/drawing/2014/main" id="{7794BB20-476F-4BAA-A2B9-6B840B2671FE}"/>
            </a:ext>
          </a:extLst>
        </xdr:cNvPr>
        <xdr:cNvSpPr/>
      </xdr:nvSpPr>
      <xdr:spPr>
        <a:xfrm>
          <a:off x="8699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83820</xdr:rowOff>
    </xdr:from>
    <xdr:to>
      <xdr:col>50</xdr:col>
      <xdr:colOff>114300</xdr:colOff>
      <xdr:row>106</xdr:row>
      <xdr:rowOff>91439</xdr:rowOff>
    </xdr:to>
    <xdr:cxnSp macro="">
      <xdr:nvCxnSpPr>
        <xdr:cNvPr id="274" name="直線コネクタ 273">
          <a:extLst>
            <a:ext uri="{FF2B5EF4-FFF2-40B4-BE49-F238E27FC236}">
              <a16:creationId xmlns:a16="http://schemas.microsoft.com/office/drawing/2014/main" id="{E2F8C728-05A9-45FF-813C-2B845B38C0D3}"/>
            </a:ext>
          </a:extLst>
        </xdr:cNvPr>
        <xdr:cNvCxnSpPr/>
      </xdr:nvCxnSpPr>
      <xdr:spPr>
        <a:xfrm flipV="1">
          <a:off x="8750300" y="18257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275" name="楕円 274">
          <a:extLst>
            <a:ext uri="{FF2B5EF4-FFF2-40B4-BE49-F238E27FC236}">
              <a16:creationId xmlns:a16="http://schemas.microsoft.com/office/drawing/2014/main" id="{DA5B7DEF-4A31-45DB-9632-17C50C3B07A4}"/>
            </a:ext>
          </a:extLst>
        </xdr:cNvPr>
        <xdr:cNvSpPr/>
      </xdr:nvSpPr>
      <xdr:spPr>
        <a:xfrm>
          <a:off x="781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91439</xdr:rowOff>
    </xdr:from>
    <xdr:to>
      <xdr:col>45</xdr:col>
      <xdr:colOff>177800</xdr:colOff>
      <xdr:row>106</xdr:row>
      <xdr:rowOff>99061</xdr:rowOff>
    </xdr:to>
    <xdr:cxnSp macro="">
      <xdr:nvCxnSpPr>
        <xdr:cNvPr id="276" name="直線コネクタ 275">
          <a:extLst>
            <a:ext uri="{FF2B5EF4-FFF2-40B4-BE49-F238E27FC236}">
              <a16:creationId xmlns:a16="http://schemas.microsoft.com/office/drawing/2014/main" id="{9393B657-DD00-4DE8-8751-628A13DC9FDB}"/>
            </a:ext>
          </a:extLst>
        </xdr:cNvPr>
        <xdr:cNvCxnSpPr/>
      </xdr:nvCxnSpPr>
      <xdr:spPr>
        <a:xfrm flipV="1">
          <a:off x="7861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59689</xdr:rowOff>
    </xdr:from>
    <xdr:to>
      <xdr:col>36</xdr:col>
      <xdr:colOff>165100</xdr:colOff>
      <xdr:row>106</xdr:row>
      <xdr:rowOff>161289</xdr:rowOff>
    </xdr:to>
    <xdr:sp macro="" textlink="">
      <xdr:nvSpPr>
        <xdr:cNvPr id="277" name="楕円 276">
          <a:extLst>
            <a:ext uri="{FF2B5EF4-FFF2-40B4-BE49-F238E27FC236}">
              <a16:creationId xmlns:a16="http://schemas.microsoft.com/office/drawing/2014/main" id="{CA5E1235-6422-4894-B466-0538FD0495C9}"/>
            </a:ext>
          </a:extLst>
        </xdr:cNvPr>
        <xdr:cNvSpPr/>
      </xdr:nvSpPr>
      <xdr:spPr>
        <a:xfrm>
          <a:off x="692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99061</xdr:rowOff>
    </xdr:from>
    <xdr:to>
      <xdr:col>41</xdr:col>
      <xdr:colOff>50800</xdr:colOff>
      <xdr:row>106</xdr:row>
      <xdr:rowOff>110489</xdr:rowOff>
    </xdr:to>
    <xdr:cxnSp macro="">
      <xdr:nvCxnSpPr>
        <xdr:cNvPr id="278" name="直線コネクタ 277">
          <a:extLst>
            <a:ext uri="{FF2B5EF4-FFF2-40B4-BE49-F238E27FC236}">
              <a16:creationId xmlns:a16="http://schemas.microsoft.com/office/drawing/2014/main" id="{EF952FDA-F266-4497-9D15-CB120C2B26B8}"/>
            </a:ext>
          </a:extLst>
        </xdr:cNvPr>
        <xdr:cNvCxnSpPr/>
      </xdr:nvCxnSpPr>
      <xdr:spPr>
        <a:xfrm flipV="1">
          <a:off x="6972300" y="182727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124477</xdr:rowOff>
    </xdr:from>
    <xdr:ext cx="469744" cy="259045"/>
    <xdr:sp macro="" textlink="">
      <xdr:nvSpPr>
        <xdr:cNvPr id="279" name="n_1aveValue【市民会館】&#10;一人当たり面積">
          <a:extLst>
            <a:ext uri="{FF2B5EF4-FFF2-40B4-BE49-F238E27FC236}">
              <a16:creationId xmlns:a16="http://schemas.microsoft.com/office/drawing/2014/main" id="{9792CC99-9878-44DE-B9E4-B1AD67B5C54D}"/>
            </a:ext>
          </a:extLst>
        </xdr:cNvPr>
        <xdr:cNvSpPr txBox="1"/>
      </xdr:nvSpPr>
      <xdr:spPr>
        <a:xfrm>
          <a:off x="93917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90188</xdr:rowOff>
    </xdr:from>
    <xdr:ext cx="469744" cy="259045"/>
    <xdr:sp macro="" textlink="">
      <xdr:nvSpPr>
        <xdr:cNvPr id="280" name="n_2aveValue【市民会館】&#10;一人当たり面積">
          <a:extLst>
            <a:ext uri="{FF2B5EF4-FFF2-40B4-BE49-F238E27FC236}">
              <a16:creationId xmlns:a16="http://schemas.microsoft.com/office/drawing/2014/main" id="{4EB6C9B9-479F-4768-9AA7-C1C030D5E1FC}"/>
            </a:ext>
          </a:extLst>
        </xdr:cNvPr>
        <xdr:cNvSpPr txBox="1"/>
      </xdr:nvSpPr>
      <xdr:spPr>
        <a:xfrm>
          <a:off x="8515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114952</xdr:rowOff>
    </xdr:from>
    <xdr:ext cx="469744" cy="259045"/>
    <xdr:sp macro="" textlink="">
      <xdr:nvSpPr>
        <xdr:cNvPr id="281" name="n_3aveValue【市民会館】&#10;一人当たり面積">
          <a:extLst>
            <a:ext uri="{FF2B5EF4-FFF2-40B4-BE49-F238E27FC236}">
              <a16:creationId xmlns:a16="http://schemas.microsoft.com/office/drawing/2014/main" id="{5F945C07-4896-48FA-82C7-723749F34E3B}"/>
            </a:ext>
          </a:extLst>
        </xdr:cNvPr>
        <xdr:cNvSpPr txBox="1"/>
      </xdr:nvSpPr>
      <xdr:spPr>
        <a:xfrm>
          <a:off x="76264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57802</xdr:rowOff>
    </xdr:from>
    <xdr:ext cx="469744" cy="259045"/>
    <xdr:sp macro="" textlink="">
      <xdr:nvSpPr>
        <xdr:cNvPr id="282" name="n_4aveValue【市民会館】&#10;一人当たり面積">
          <a:extLst>
            <a:ext uri="{FF2B5EF4-FFF2-40B4-BE49-F238E27FC236}">
              <a16:creationId xmlns:a16="http://schemas.microsoft.com/office/drawing/2014/main" id="{D911EE8D-B679-48D2-9FAF-AD5A7804F618}"/>
            </a:ext>
          </a:extLst>
        </xdr:cNvPr>
        <xdr:cNvSpPr txBox="1"/>
      </xdr:nvSpPr>
      <xdr:spPr>
        <a:xfrm>
          <a:off x="67374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125747</xdr:rowOff>
    </xdr:from>
    <xdr:ext cx="469744" cy="259045"/>
    <xdr:sp macro="" textlink="">
      <xdr:nvSpPr>
        <xdr:cNvPr id="283" name="n_1mainValue【市民会館】&#10;一人当たり面積">
          <a:extLst>
            <a:ext uri="{FF2B5EF4-FFF2-40B4-BE49-F238E27FC236}">
              <a16:creationId xmlns:a16="http://schemas.microsoft.com/office/drawing/2014/main" id="{94EDE1BB-5E58-469E-972D-B9569A8BEE9A}"/>
            </a:ext>
          </a:extLst>
        </xdr:cNvPr>
        <xdr:cNvSpPr txBox="1"/>
      </xdr:nvSpPr>
      <xdr:spPr>
        <a:xfrm>
          <a:off x="9391727" y="182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284" name="n_2mainValue【市民会館】&#10;一人当たり面積">
          <a:extLst>
            <a:ext uri="{FF2B5EF4-FFF2-40B4-BE49-F238E27FC236}">
              <a16:creationId xmlns:a16="http://schemas.microsoft.com/office/drawing/2014/main" id="{2C13C4CA-56CA-4373-B169-6C48E899CE60}"/>
            </a:ext>
          </a:extLst>
        </xdr:cNvPr>
        <xdr:cNvSpPr txBox="1"/>
      </xdr:nvSpPr>
      <xdr:spPr>
        <a:xfrm>
          <a:off x="8515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140988</xdr:rowOff>
    </xdr:from>
    <xdr:ext cx="469744" cy="259045"/>
    <xdr:sp macro="" textlink="">
      <xdr:nvSpPr>
        <xdr:cNvPr id="285" name="n_3mainValue【市民会館】&#10;一人当たり面積">
          <a:extLst>
            <a:ext uri="{FF2B5EF4-FFF2-40B4-BE49-F238E27FC236}">
              <a16:creationId xmlns:a16="http://schemas.microsoft.com/office/drawing/2014/main" id="{C6D1400C-C7D7-4DE5-A281-FE7E641FE242}"/>
            </a:ext>
          </a:extLst>
        </xdr:cNvPr>
        <xdr:cNvSpPr txBox="1"/>
      </xdr:nvSpPr>
      <xdr:spPr>
        <a:xfrm>
          <a:off x="7626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152416</xdr:rowOff>
    </xdr:from>
    <xdr:ext cx="469744" cy="259045"/>
    <xdr:sp macro="" textlink="">
      <xdr:nvSpPr>
        <xdr:cNvPr id="286" name="n_4mainValue【市民会館】&#10;一人当たり面積">
          <a:extLst>
            <a:ext uri="{FF2B5EF4-FFF2-40B4-BE49-F238E27FC236}">
              <a16:creationId xmlns:a16="http://schemas.microsoft.com/office/drawing/2014/main" id="{50C28919-FD1C-4AE3-B80A-7FE810294A36}"/>
            </a:ext>
          </a:extLst>
        </xdr:cNvPr>
        <xdr:cNvSpPr txBox="1"/>
      </xdr:nvSpPr>
      <xdr:spPr>
        <a:xfrm>
          <a:off x="6737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87" name="正方形/長方形 286">
          <a:extLst>
            <a:ext uri="{FF2B5EF4-FFF2-40B4-BE49-F238E27FC236}">
              <a16:creationId xmlns:a16="http://schemas.microsoft.com/office/drawing/2014/main" id="{D0F1774C-C55D-453B-87FA-671E444A747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88" name="正方形/長方形 287">
          <a:extLst>
            <a:ext uri="{FF2B5EF4-FFF2-40B4-BE49-F238E27FC236}">
              <a16:creationId xmlns:a16="http://schemas.microsoft.com/office/drawing/2014/main" id="{6BC123A5-58A5-4EF8-8D89-D12F6ABB82B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89" name="正方形/長方形 288">
          <a:extLst>
            <a:ext uri="{FF2B5EF4-FFF2-40B4-BE49-F238E27FC236}">
              <a16:creationId xmlns:a16="http://schemas.microsoft.com/office/drawing/2014/main" id="{18B27CBD-5AD7-4EDD-9DA7-418F2DFD32A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0" name="正方形/長方形 289">
          <a:extLst>
            <a:ext uri="{FF2B5EF4-FFF2-40B4-BE49-F238E27FC236}">
              <a16:creationId xmlns:a16="http://schemas.microsoft.com/office/drawing/2014/main" id="{7F34ACB8-4B56-40D9-B8FC-73E0EDDEC29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1" name="正方形/長方形 290">
          <a:extLst>
            <a:ext uri="{FF2B5EF4-FFF2-40B4-BE49-F238E27FC236}">
              <a16:creationId xmlns:a16="http://schemas.microsoft.com/office/drawing/2014/main" id="{EC6E635E-3FD2-44CF-B569-C7E02CAFCB7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2" name="正方形/長方形 291">
          <a:extLst>
            <a:ext uri="{FF2B5EF4-FFF2-40B4-BE49-F238E27FC236}">
              <a16:creationId xmlns:a16="http://schemas.microsoft.com/office/drawing/2014/main" id="{25EB93AA-5C94-4AFB-B695-6856D4A5B4F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3" name="正方形/長方形 292">
          <a:extLst>
            <a:ext uri="{FF2B5EF4-FFF2-40B4-BE49-F238E27FC236}">
              <a16:creationId xmlns:a16="http://schemas.microsoft.com/office/drawing/2014/main" id="{685859AC-491B-42C3-AB0F-A56D4DC512B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4" name="正方形/長方形 293">
          <a:extLst>
            <a:ext uri="{FF2B5EF4-FFF2-40B4-BE49-F238E27FC236}">
              <a16:creationId xmlns:a16="http://schemas.microsoft.com/office/drawing/2014/main" id="{406D5FAF-7B2E-4C17-8D85-F70B9C5E2B4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95" name="テキスト ボックス 294">
          <a:extLst>
            <a:ext uri="{FF2B5EF4-FFF2-40B4-BE49-F238E27FC236}">
              <a16:creationId xmlns:a16="http://schemas.microsoft.com/office/drawing/2014/main" id="{B068EDCF-135A-4BF7-8FF5-359690EAB04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96" name="直線コネクタ 295">
          <a:extLst>
            <a:ext uri="{FF2B5EF4-FFF2-40B4-BE49-F238E27FC236}">
              <a16:creationId xmlns:a16="http://schemas.microsoft.com/office/drawing/2014/main" id="{09920F05-BE07-4AD6-ADA9-7A489259AE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97" name="テキスト ボックス 296">
          <a:extLst>
            <a:ext uri="{FF2B5EF4-FFF2-40B4-BE49-F238E27FC236}">
              <a16:creationId xmlns:a16="http://schemas.microsoft.com/office/drawing/2014/main" id="{575744F6-93B6-4673-95F9-CCC932E0CF0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98" name="直線コネクタ 297">
          <a:extLst>
            <a:ext uri="{FF2B5EF4-FFF2-40B4-BE49-F238E27FC236}">
              <a16:creationId xmlns:a16="http://schemas.microsoft.com/office/drawing/2014/main" id="{56B4EAA9-27CD-44EC-84DC-572DAD0D024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99" name="テキスト ボックス 298">
          <a:extLst>
            <a:ext uri="{FF2B5EF4-FFF2-40B4-BE49-F238E27FC236}">
              <a16:creationId xmlns:a16="http://schemas.microsoft.com/office/drawing/2014/main" id="{341794A3-ABEA-4BE6-9DB2-68596FC1843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0" name="直線コネクタ 299">
          <a:extLst>
            <a:ext uri="{FF2B5EF4-FFF2-40B4-BE49-F238E27FC236}">
              <a16:creationId xmlns:a16="http://schemas.microsoft.com/office/drawing/2014/main" id="{A35F645D-63F3-4378-BC58-91B1A607701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1" name="テキスト ボックス 300">
          <a:extLst>
            <a:ext uri="{FF2B5EF4-FFF2-40B4-BE49-F238E27FC236}">
              <a16:creationId xmlns:a16="http://schemas.microsoft.com/office/drawing/2014/main" id="{9CCF58C8-B34B-4272-8619-73E4169C2B7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2" name="直線コネクタ 301">
          <a:extLst>
            <a:ext uri="{FF2B5EF4-FFF2-40B4-BE49-F238E27FC236}">
              <a16:creationId xmlns:a16="http://schemas.microsoft.com/office/drawing/2014/main" id="{6E07A4A7-6C41-44B8-9E6A-A935A210FEB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3" name="テキスト ボックス 302">
          <a:extLst>
            <a:ext uri="{FF2B5EF4-FFF2-40B4-BE49-F238E27FC236}">
              <a16:creationId xmlns:a16="http://schemas.microsoft.com/office/drawing/2014/main" id="{6F3386C1-7638-4B7E-A1EE-336B42B3076D}"/>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4" name="直線コネクタ 303">
          <a:extLst>
            <a:ext uri="{FF2B5EF4-FFF2-40B4-BE49-F238E27FC236}">
              <a16:creationId xmlns:a16="http://schemas.microsoft.com/office/drawing/2014/main" id="{9400896E-CE18-4E87-9E40-7EC0CD3F6CD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05" name="テキスト ボックス 304">
          <a:extLst>
            <a:ext uri="{FF2B5EF4-FFF2-40B4-BE49-F238E27FC236}">
              <a16:creationId xmlns:a16="http://schemas.microsoft.com/office/drawing/2014/main" id="{17E77DAD-6A2F-4162-AE5A-CD36B3FB4B1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06" name="直線コネクタ 305">
          <a:extLst>
            <a:ext uri="{FF2B5EF4-FFF2-40B4-BE49-F238E27FC236}">
              <a16:creationId xmlns:a16="http://schemas.microsoft.com/office/drawing/2014/main" id="{802885B6-77DA-4CDF-A9EA-7BEADF88B2AB}"/>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07" name="テキスト ボックス 306">
          <a:extLst>
            <a:ext uri="{FF2B5EF4-FFF2-40B4-BE49-F238E27FC236}">
              <a16:creationId xmlns:a16="http://schemas.microsoft.com/office/drawing/2014/main" id="{58A93864-3BCA-4C0F-A714-7F536F04C75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08" name="直線コネクタ 307">
          <a:extLst>
            <a:ext uri="{FF2B5EF4-FFF2-40B4-BE49-F238E27FC236}">
              <a16:creationId xmlns:a16="http://schemas.microsoft.com/office/drawing/2014/main" id="{4CA77FDB-9FC1-4120-9347-7F5A334A0A8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09" name="テキスト ボックス 308">
          <a:extLst>
            <a:ext uri="{FF2B5EF4-FFF2-40B4-BE49-F238E27FC236}">
              <a16:creationId xmlns:a16="http://schemas.microsoft.com/office/drawing/2014/main" id="{BB4212DF-4EBD-4A57-900D-D3BAB1303C4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0" name="【一般廃棄物処理施設】&#10;有形固定資産減価償却率グラフ枠">
          <a:extLst>
            <a:ext uri="{FF2B5EF4-FFF2-40B4-BE49-F238E27FC236}">
              <a16:creationId xmlns:a16="http://schemas.microsoft.com/office/drawing/2014/main" id="{8EFEDBC5-D8BD-4D68-BACE-2C2966DF808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146685</xdr:rowOff>
    </xdr:from>
    <xdr:to>
      <xdr:col>85</xdr:col>
      <xdr:colOff>126364</xdr:colOff>
      <xdr:row>41</xdr:row>
      <xdr:rowOff>93345</xdr:rowOff>
    </xdr:to>
    <xdr:cxnSp macro="">
      <xdr:nvCxnSpPr>
        <xdr:cNvPr id="311" name="直線コネクタ 310">
          <a:extLst>
            <a:ext uri="{FF2B5EF4-FFF2-40B4-BE49-F238E27FC236}">
              <a16:creationId xmlns:a16="http://schemas.microsoft.com/office/drawing/2014/main" id="{C0EE8A84-8BA0-4EC3-BAD7-DE7AF73AAA4A}"/>
            </a:ext>
          </a:extLst>
        </xdr:cNvPr>
        <xdr:cNvCxnSpPr/>
      </xdr:nvCxnSpPr>
      <xdr:spPr>
        <a:xfrm flipV="1">
          <a:off x="16318864" y="5975985"/>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97172</xdr:rowOff>
    </xdr:from>
    <xdr:ext cx="405111" cy="259045"/>
    <xdr:sp macro="" textlink="">
      <xdr:nvSpPr>
        <xdr:cNvPr id="312" name="【一般廃棄物処理施設】&#10;有形固定資産減価償却率最小値テキスト">
          <a:extLst>
            <a:ext uri="{FF2B5EF4-FFF2-40B4-BE49-F238E27FC236}">
              <a16:creationId xmlns:a16="http://schemas.microsoft.com/office/drawing/2014/main" id="{51BA64D2-829D-49F5-9A7C-117A9CD7AD87}"/>
            </a:ext>
          </a:extLst>
        </xdr:cNvPr>
        <xdr:cNvSpPr txBox="1"/>
      </xdr:nvSpPr>
      <xdr:spPr>
        <a:xfrm>
          <a:off x="16357600" y="71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93345</xdr:rowOff>
    </xdr:from>
    <xdr:to>
      <xdr:col>86</xdr:col>
      <xdr:colOff>25400</xdr:colOff>
      <xdr:row>41</xdr:row>
      <xdr:rowOff>93345</xdr:rowOff>
    </xdr:to>
    <xdr:cxnSp macro="">
      <xdr:nvCxnSpPr>
        <xdr:cNvPr id="313" name="直線コネクタ 312">
          <a:extLst>
            <a:ext uri="{FF2B5EF4-FFF2-40B4-BE49-F238E27FC236}">
              <a16:creationId xmlns:a16="http://schemas.microsoft.com/office/drawing/2014/main" id="{23719BD9-5A1F-42E2-84AD-CDA44205972D}"/>
            </a:ext>
          </a:extLst>
        </xdr:cNvPr>
        <xdr:cNvCxnSpPr/>
      </xdr:nvCxnSpPr>
      <xdr:spPr>
        <a:xfrm>
          <a:off x="16230600" y="71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93362</xdr:rowOff>
    </xdr:from>
    <xdr:ext cx="405111" cy="259045"/>
    <xdr:sp macro="" textlink="">
      <xdr:nvSpPr>
        <xdr:cNvPr id="314" name="【一般廃棄物処理施設】&#10;有形固定資産減価償却率最大値テキスト">
          <a:extLst>
            <a:ext uri="{FF2B5EF4-FFF2-40B4-BE49-F238E27FC236}">
              <a16:creationId xmlns:a16="http://schemas.microsoft.com/office/drawing/2014/main" id="{91FAF980-F7CB-46CF-B601-6088740A85D6}"/>
            </a:ext>
          </a:extLst>
        </xdr:cNvPr>
        <xdr:cNvSpPr txBox="1"/>
      </xdr:nvSpPr>
      <xdr:spPr>
        <a:xfrm>
          <a:off x="16357600" y="5751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146685</xdr:rowOff>
    </xdr:from>
    <xdr:to>
      <xdr:col>86</xdr:col>
      <xdr:colOff>25400</xdr:colOff>
      <xdr:row>34</xdr:row>
      <xdr:rowOff>146685</xdr:rowOff>
    </xdr:to>
    <xdr:cxnSp macro="">
      <xdr:nvCxnSpPr>
        <xdr:cNvPr id="315" name="直線コネクタ 314">
          <a:extLst>
            <a:ext uri="{FF2B5EF4-FFF2-40B4-BE49-F238E27FC236}">
              <a16:creationId xmlns:a16="http://schemas.microsoft.com/office/drawing/2014/main" id="{35A96E0D-8F75-43FB-8020-C0C45331CE73}"/>
            </a:ext>
          </a:extLst>
        </xdr:cNvPr>
        <xdr:cNvCxnSpPr/>
      </xdr:nvCxnSpPr>
      <xdr:spPr>
        <a:xfrm>
          <a:off x="16230600" y="597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22877</xdr:rowOff>
    </xdr:from>
    <xdr:ext cx="405111" cy="259045"/>
    <xdr:sp macro="" textlink="">
      <xdr:nvSpPr>
        <xdr:cNvPr id="316" name="【一般廃棄物処理施設】&#10;有形固定資産減価償却率平均値テキスト">
          <a:extLst>
            <a:ext uri="{FF2B5EF4-FFF2-40B4-BE49-F238E27FC236}">
              <a16:creationId xmlns:a16="http://schemas.microsoft.com/office/drawing/2014/main" id="{FE0542C0-BAD4-4F47-B75E-1CE8DAB0F3EA}"/>
            </a:ext>
          </a:extLst>
        </xdr:cNvPr>
        <xdr:cNvSpPr txBox="1"/>
      </xdr:nvSpPr>
      <xdr:spPr>
        <a:xfrm>
          <a:off x="16357600" y="6537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44450</xdr:rowOff>
    </xdr:from>
    <xdr:to>
      <xdr:col>85</xdr:col>
      <xdr:colOff>177800</xdr:colOff>
      <xdr:row>38</xdr:row>
      <xdr:rowOff>146050</xdr:rowOff>
    </xdr:to>
    <xdr:sp macro="" textlink="">
      <xdr:nvSpPr>
        <xdr:cNvPr id="317" name="フローチャート: 判断 316">
          <a:extLst>
            <a:ext uri="{FF2B5EF4-FFF2-40B4-BE49-F238E27FC236}">
              <a16:creationId xmlns:a16="http://schemas.microsoft.com/office/drawing/2014/main" id="{5362B40A-2FB2-4806-98CD-829B62A09958}"/>
            </a:ext>
          </a:extLst>
        </xdr:cNvPr>
        <xdr:cNvSpPr/>
      </xdr:nvSpPr>
      <xdr:spPr>
        <a:xfrm>
          <a:off x="16268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97790</xdr:rowOff>
    </xdr:from>
    <xdr:to>
      <xdr:col>81</xdr:col>
      <xdr:colOff>101600</xdr:colOff>
      <xdr:row>39</xdr:row>
      <xdr:rowOff>27940</xdr:rowOff>
    </xdr:to>
    <xdr:sp macro="" textlink="">
      <xdr:nvSpPr>
        <xdr:cNvPr id="318" name="フローチャート: 判断 317">
          <a:extLst>
            <a:ext uri="{FF2B5EF4-FFF2-40B4-BE49-F238E27FC236}">
              <a16:creationId xmlns:a16="http://schemas.microsoft.com/office/drawing/2014/main" id="{B50DEC30-615F-4524-A9C4-D2FAB340B148}"/>
            </a:ext>
          </a:extLst>
        </xdr:cNvPr>
        <xdr:cNvSpPr/>
      </xdr:nvSpPr>
      <xdr:spPr>
        <a:xfrm>
          <a:off x="15430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97790</xdr:rowOff>
    </xdr:from>
    <xdr:to>
      <xdr:col>76</xdr:col>
      <xdr:colOff>165100</xdr:colOff>
      <xdr:row>39</xdr:row>
      <xdr:rowOff>27940</xdr:rowOff>
    </xdr:to>
    <xdr:sp macro="" textlink="">
      <xdr:nvSpPr>
        <xdr:cNvPr id="319" name="フローチャート: 判断 318">
          <a:extLst>
            <a:ext uri="{FF2B5EF4-FFF2-40B4-BE49-F238E27FC236}">
              <a16:creationId xmlns:a16="http://schemas.microsoft.com/office/drawing/2014/main" id="{9C8BE67D-EE99-4C31-AB88-E5FCCDEF29C1}"/>
            </a:ext>
          </a:extLst>
        </xdr:cNvPr>
        <xdr:cNvSpPr/>
      </xdr:nvSpPr>
      <xdr:spPr>
        <a:xfrm>
          <a:off x="1454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27305</xdr:rowOff>
    </xdr:from>
    <xdr:to>
      <xdr:col>72</xdr:col>
      <xdr:colOff>38100</xdr:colOff>
      <xdr:row>38</xdr:row>
      <xdr:rowOff>128905</xdr:rowOff>
    </xdr:to>
    <xdr:sp macro="" textlink="">
      <xdr:nvSpPr>
        <xdr:cNvPr id="320" name="フローチャート: 判断 319">
          <a:extLst>
            <a:ext uri="{FF2B5EF4-FFF2-40B4-BE49-F238E27FC236}">
              <a16:creationId xmlns:a16="http://schemas.microsoft.com/office/drawing/2014/main" id="{D3905435-E9C1-499B-B3CB-48CB622F8A53}"/>
            </a:ext>
          </a:extLst>
        </xdr:cNvPr>
        <xdr:cNvSpPr/>
      </xdr:nvSpPr>
      <xdr:spPr>
        <a:xfrm>
          <a:off x="13652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13970</xdr:rowOff>
    </xdr:from>
    <xdr:to>
      <xdr:col>67</xdr:col>
      <xdr:colOff>101600</xdr:colOff>
      <xdr:row>38</xdr:row>
      <xdr:rowOff>115570</xdr:rowOff>
    </xdr:to>
    <xdr:sp macro="" textlink="">
      <xdr:nvSpPr>
        <xdr:cNvPr id="321" name="フローチャート: 判断 320">
          <a:extLst>
            <a:ext uri="{FF2B5EF4-FFF2-40B4-BE49-F238E27FC236}">
              <a16:creationId xmlns:a16="http://schemas.microsoft.com/office/drawing/2014/main" id="{0DF4C3C5-983F-4546-9EB4-37F2B94E2B84}"/>
            </a:ext>
          </a:extLst>
        </xdr:cNvPr>
        <xdr:cNvSpPr/>
      </xdr:nvSpPr>
      <xdr:spPr>
        <a:xfrm>
          <a:off x="12763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2" name="テキスト ボックス 321">
          <a:extLst>
            <a:ext uri="{FF2B5EF4-FFF2-40B4-BE49-F238E27FC236}">
              <a16:creationId xmlns:a16="http://schemas.microsoft.com/office/drawing/2014/main" id="{C535426F-B867-45EA-B0C6-D8EA1FC6D2F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3" name="テキスト ボックス 322">
          <a:extLst>
            <a:ext uri="{FF2B5EF4-FFF2-40B4-BE49-F238E27FC236}">
              <a16:creationId xmlns:a16="http://schemas.microsoft.com/office/drawing/2014/main" id="{CC7244EB-147C-4D87-8CD6-6CA0D1D6FB1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4" name="テキスト ボックス 323">
          <a:extLst>
            <a:ext uri="{FF2B5EF4-FFF2-40B4-BE49-F238E27FC236}">
              <a16:creationId xmlns:a16="http://schemas.microsoft.com/office/drawing/2014/main" id="{FFA0C90F-D57A-426A-BEE6-4E3CA44A282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5" name="テキスト ボックス 324">
          <a:extLst>
            <a:ext uri="{FF2B5EF4-FFF2-40B4-BE49-F238E27FC236}">
              <a16:creationId xmlns:a16="http://schemas.microsoft.com/office/drawing/2014/main" id="{0F1F9A8C-74A2-47E6-97EF-5E0B11387F0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6" name="テキスト ボックス 325">
          <a:extLst>
            <a:ext uri="{FF2B5EF4-FFF2-40B4-BE49-F238E27FC236}">
              <a16:creationId xmlns:a16="http://schemas.microsoft.com/office/drawing/2014/main" id="{4BDBA514-2AE9-40C0-8873-6E395BE2E96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109220</xdr:rowOff>
    </xdr:from>
    <xdr:to>
      <xdr:col>85</xdr:col>
      <xdr:colOff>177800</xdr:colOff>
      <xdr:row>36</xdr:row>
      <xdr:rowOff>39370</xdr:rowOff>
    </xdr:to>
    <xdr:sp macro="" textlink="">
      <xdr:nvSpPr>
        <xdr:cNvPr id="327" name="楕円 326">
          <a:extLst>
            <a:ext uri="{FF2B5EF4-FFF2-40B4-BE49-F238E27FC236}">
              <a16:creationId xmlns:a16="http://schemas.microsoft.com/office/drawing/2014/main" id="{5C83C5E6-E725-448C-8385-FF8003FC893B}"/>
            </a:ext>
          </a:extLst>
        </xdr:cNvPr>
        <xdr:cNvSpPr/>
      </xdr:nvSpPr>
      <xdr:spPr>
        <a:xfrm>
          <a:off x="162687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132097</xdr:rowOff>
    </xdr:from>
    <xdr:ext cx="405111" cy="259045"/>
    <xdr:sp macro="" textlink="">
      <xdr:nvSpPr>
        <xdr:cNvPr id="328" name="【一般廃棄物処理施設】&#10;有形固定資産減価償却率該当値テキスト">
          <a:extLst>
            <a:ext uri="{FF2B5EF4-FFF2-40B4-BE49-F238E27FC236}">
              <a16:creationId xmlns:a16="http://schemas.microsoft.com/office/drawing/2014/main" id="{D0BFB962-0109-4260-9BB4-BEB1842753DD}"/>
            </a:ext>
          </a:extLst>
        </xdr:cNvPr>
        <xdr:cNvSpPr txBox="1"/>
      </xdr:nvSpPr>
      <xdr:spPr>
        <a:xfrm>
          <a:off x="16357600"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50165</xdr:rowOff>
    </xdr:from>
    <xdr:to>
      <xdr:col>81</xdr:col>
      <xdr:colOff>101600</xdr:colOff>
      <xdr:row>35</xdr:row>
      <xdr:rowOff>151765</xdr:rowOff>
    </xdr:to>
    <xdr:sp macro="" textlink="">
      <xdr:nvSpPr>
        <xdr:cNvPr id="329" name="楕円 328">
          <a:extLst>
            <a:ext uri="{FF2B5EF4-FFF2-40B4-BE49-F238E27FC236}">
              <a16:creationId xmlns:a16="http://schemas.microsoft.com/office/drawing/2014/main" id="{67C0D861-A726-4CC5-A4F6-659D8BF5860B}"/>
            </a:ext>
          </a:extLst>
        </xdr:cNvPr>
        <xdr:cNvSpPr/>
      </xdr:nvSpPr>
      <xdr:spPr>
        <a:xfrm>
          <a:off x="15430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100965</xdr:rowOff>
    </xdr:from>
    <xdr:to>
      <xdr:col>85</xdr:col>
      <xdr:colOff>127000</xdr:colOff>
      <xdr:row>35</xdr:row>
      <xdr:rowOff>160020</xdr:rowOff>
    </xdr:to>
    <xdr:cxnSp macro="">
      <xdr:nvCxnSpPr>
        <xdr:cNvPr id="330" name="直線コネクタ 329">
          <a:extLst>
            <a:ext uri="{FF2B5EF4-FFF2-40B4-BE49-F238E27FC236}">
              <a16:creationId xmlns:a16="http://schemas.microsoft.com/office/drawing/2014/main" id="{B311184B-0A94-43AB-858B-4EDC707A254F}"/>
            </a:ext>
          </a:extLst>
        </xdr:cNvPr>
        <xdr:cNvCxnSpPr/>
      </xdr:nvCxnSpPr>
      <xdr:spPr>
        <a:xfrm>
          <a:off x="15481300" y="610171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166370</xdr:rowOff>
    </xdr:from>
    <xdr:to>
      <xdr:col>76</xdr:col>
      <xdr:colOff>165100</xdr:colOff>
      <xdr:row>35</xdr:row>
      <xdr:rowOff>96520</xdr:rowOff>
    </xdr:to>
    <xdr:sp macro="" textlink="">
      <xdr:nvSpPr>
        <xdr:cNvPr id="331" name="楕円 330">
          <a:extLst>
            <a:ext uri="{FF2B5EF4-FFF2-40B4-BE49-F238E27FC236}">
              <a16:creationId xmlns:a16="http://schemas.microsoft.com/office/drawing/2014/main" id="{4129BECC-019C-453C-A14A-A36F641C2255}"/>
            </a:ext>
          </a:extLst>
        </xdr:cNvPr>
        <xdr:cNvSpPr/>
      </xdr:nvSpPr>
      <xdr:spPr>
        <a:xfrm>
          <a:off x="14541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45720</xdr:rowOff>
    </xdr:from>
    <xdr:to>
      <xdr:col>81</xdr:col>
      <xdr:colOff>50800</xdr:colOff>
      <xdr:row>35</xdr:row>
      <xdr:rowOff>100965</xdr:rowOff>
    </xdr:to>
    <xdr:cxnSp macro="">
      <xdr:nvCxnSpPr>
        <xdr:cNvPr id="332" name="直線コネクタ 331">
          <a:extLst>
            <a:ext uri="{FF2B5EF4-FFF2-40B4-BE49-F238E27FC236}">
              <a16:creationId xmlns:a16="http://schemas.microsoft.com/office/drawing/2014/main" id="{B8EE3D85-CB7D-4281-B921-F2D7814A1292}"/>
            </a:ext>
          </a:extLst>
        </xdr:cNvPr>
        <xdr:cNvCxnSpPr/>
      </xdr:nvCxnSpPr>
      <xdr:spPr>
        <a:xfrm>
          <a:off x="14592300" y="604647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124460</xdr:rowOff>
    </xdr:from>
    <xdr:to>
      <xdr:col>72</xdr:col>
      <xdr:colOff>38100</xdr:colOff>
      <xdr:row>35</xdr:row>
      <xdr:rowOff>54610</xdr:rowOff>
    </xdr:to>
    <xdr:sp macro="" textlink="">
      <xdr:nvSpPr>
        <xdr:cNvPr id="333" name="楕円 332">
          <a:extLst>
            <a:ext uri="{FF2B5EF4-FFF2-40B4-BE49-F238E27FC236}">
              <a16:creationId xmlns:a16="http://schemas.microsoft.com/office/drawing/2014/main" id="{38CBD1E2-35C6-40A8-9307-6D361FD96FAA}"/>
            </a:ext>
          </a:extLst>
        </xdr:cNvPr>
        <xdr:cNvSpPr/>
      </xdr:nvSpPr>
      <xdr:spPr>
        <a:xfrm>
          <a:off x="13652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3810</xdr:rowOff>
    </xdr:from>
    <xdr:to>
      <xdr:col>76</xdr:col>
      <xdr:colOff>114300</xdr:colOff>
      <xdr:row>35</xdr:row>
      <xdr:rowOff>45720</xdr:rowOff>
    </xdr:to>
    <xdr:cxnSp macro="">
      <xdr:nvCxnSpPr>
        <xdr:cNvPr id="334" name="直線コネクタ 333">
          <a:extLst>
            <a:ext uri="{FF2B5EF4-FFF2-40B4-BE49-F238E27FC236}">
              <a16:creationId xmlns:a16="http://schemas.microsoft.com/office/drawing/2014/main" id="{64B49A88-56B3-471F-8F8A-33089D54C497}"/>
            </a:ext>
          </a:extLst>
        </xdr:cNvPr>
        <xdr:cNvCxnSpPr/>
      </xdr:nvCxnSpPr>
      <xdr:spPr>
        <a:xfrm>
          <a:off x="13703300" y="60045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105410</xdr:rowOff>
    </xdr:from>
    <xdr:to>
      <xdr:col>67</xdr:col>
      <xdr:colOff>101600</xdr:colOff>
      <xdr:row>36</xdr:row>
      <xdr:rowOff>35560</xdr:rowOff>
    </xdr:to>
    <xdr:sp macro="" textlink="">
      <xdr:nvSpPr>
        <xdr:cNvPr id="335" name="楕円 334">
          <a:extLst>
            <a:ext uri="{FF2B5EF4-FFF2-40B4-BE49-F238E27FC236}">
              <a16:creationId xmlns:a16="http://schemas.microsoft.com/office/drawing/2014/main" id="{A43A5B7B-D05F-438C-AD0D-D04DF930FACE}"/>
            </a:ext>
          </a:extLst>
        </xdr:cNvPr>
        <xdr:cNvSpPr/>
      </xdr:nvSpPr>
      <xdr:spPr>
        <a:xfrm>
          <a:off x="12763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3810</xdr:rowOff>
    </xdr:from>
    <xdr:to>
      <xdr:col>71</xdr:col>
      <xdr:colOff>177800</xdr:colOff>
      <xdr:row>35</xdr:row>
      <xdr:rowOff>156210</xdr:rowOff>
    </xdr:to>
    <xdr:cxnSp macro="">
      <xdr:nvCxnSpPr>
        <xdr:cNvPr id="336" name="直線コネクタ 335">
          <a:extLst>
            <a:ext uri="{FF2B5EF4-FFF2-40B4-BE49-F238E27FC236}">
              <a16:creationId xmlns:a16="http://schemas.microsoft.com/office/drawing/2014/main" id="{BF7AB285-8A92-401E-B9AF-2EEE5C40F4DF}"/>
            </a:ext>
          </a:extLst>
        </xdr:cNvPr>
        <xdr:cNvCxnSpPr/>
      </xdr:nvCxnSpPr>
      <xdr:spPr>
        <a:xfrm flipV="1">
          <a:off x="12814300" y="60045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19067</xdr:rowOff>
    </xdr:from>
    <xdr:ext cx="405111" cy="259045"/>
    <xdr:sp macro="" textlink="">
      <xdr:nvSpPr>
        <xdr:cNvPr id="337" name="n_1aveValue【一般廃棄物処理施設】&#10;有形固定資産減価償却率">
          <a:extLst>
            <a:ext uri="{FF2B5EF4-FFF2-40B4-BE49-F238E27FC236}">
              <a16:creationId xmlns:a16="http://schemas.microsoft.com/office/drawing/2014/main" id="{9CA0B0C4-8DF4-440B-9537-4AF6769A6D79}"/>
            </a:ext>
          </a:extLst>
        </xdr:cNvPr>
        <xdr:cNvSpPr txBox="1"/>
      </xdr:nvSpPr>
      <xdr:spPr>
        <a:xfrm>
          <a:off x="152660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19067</xdr:rowOff>
    </xdr:from>
    <xdr:ext cx="405111" cy="259045"/>
    <xdr:sp macro="" textlink="">
      <xdr:nvSpPr>
        <xdr:cNvPr id="338" name="n_2aveValue【一般廃棄物処理施設】&#10;有形固定資産減価償却率">
          <a:extLst>
            <a:ext uri="{FF2B5EF4-FFF2-40B4-BE49-F238E27FC236}">
              <a16:creationId xmlns:a16="http://schemas.microsoft.com/office/drawing/2014/main" id="{0A3ADBE3-434B-4AA3-8FD5-CA41BFCE2CCB}"/>
            </a:ext>
          </a:extLst>
        </xdr:cNvPr>
        <xdr:cNvSpPr txBox="1"/>
      </xdr:nvSpPr>
      <xdr:spPr>
        <a:xfrm>
          <a:off x="14389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120032</xdr:rowOff>
    </xdr:from>
    <xdr:ext cx="405111" cy="259045"/>
    <xdr:sp macro="" textlink="">
      <xdr:nvSpPr>
        <xdr:cNvPr id="339" name="n_3aveValue【一般廃棄物処理施設】&#10;有形固定資産減価償却率">
          <a:extLst>
            <a:ext uri="{FF2B5EF4-FFF2-40B4-BE49-F238E27FC236}">
              <a16:creationId xmlns:a16="http://schemas.microsoft.com/office/drawing/2014/main" id="{25258E17-0BCE-498E-B2B2-774BC2F5ABE3}"/>
            </a:ext>
          </a:extLst>
        </xdr:cNvPr>
        <xdr:cNvSpPr txBox="1"/>
      </xdr:nvSpPr>
      <xdr:spPr>
        <a:xfrm>
          <a:off x="13500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106697</xdr:rowOff>
    </xdr:from>
    <xdr:ext cx="405111" cy="259045"/>
    <xdr:sp macro="" textlink="">
      <xdr:nvSpPr>
        <xdr:cNvPr id="340" name="n_4aveValue【一般廃棄物処理施設】&#10;有形固定資産減価償却率">
          <a:extLst>
            <a:ext uri="{FF2B5EF4-FFF2-40B4-BE49-F238E27FC236}">
              <a16:creationId xmlns:a16="http://schemas.microsoft.com/office/drawing/2014/main" id="{EBFE2866-BFA9-4564-BCF8-9F5C42F590D4}"/>
            </a:ext>
          </a:extLst>
        </xdr:cNvPr>
        <xdr:cNvSpPr txBox="1"/>
      </xdr:nvSpPr>
      <xdr:spPr>
        <a:xfrm>
          <a:off x="12611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168292</xdr:rowOff>
    </xdr:from>
    <xdr:ext cx="405111" cy="259045"/>
    <xdr:sp macro="" textlink="">
      <xdr:nvSpPr>
        <xdr:cNvPr id="341" name="n_1mainValue【一般廃棄物処理施設】&#10;有形固定資産減価償却率">
          <a:extLst>
            <a:ext uri="{FF2B5EF4-FFF2-40B4-BE49-F238E27FC236}">
              <a16:creationId xmlns:a16="http://schemas.microsoft.com/office/drawing/2014/main" id="{8F5CE75E-A35C-47A2-8059-09841944B776}"/>
            </a:ext>
          </a:extLst>
        </xdr:cNvPr>
        <xdr:cNvSpPr txBox="1"/>
      </xdr:nvSpPr>
      <xdr:spPr>
        <a:xfrm>
          <a:off x="152660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113047</xdr:rowOff>
    </xdr:from>
    <xdr:ext cx="405111" cy="259045"/>
    <xdr:sp macro="" textlink="">
      <xdr:nvSpPr>
        <xdr:cNvPr id="342" name="n_2mainValue【一般廃棄物処理施設】&#10;有形固定資産減価償却率">
          <a:extLst>
            <a:ext uri="{FF2B5EF4-FFF2-40B4-BE49-F238E27FC236}">
              <a16:creationId xmlns:a16="http://schemas.microsoft.com/office/drawing/2014/main" id="{8DAFC2A1-9D0C-4489-8B22-F861B3DB76E8}"/>
            </a:ext>
          </a:extLst>
        </xdr:cNvPr>
        <xdr:cNvSpPr txBox="1"/>
      </xdr:nvSpPr>
      <xdr:spPr>
        <a:xfrm>
          <a:off x="14389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71137</xdr:rowOff>
    </xdr:from>
    <xdr:ext cx="405111" cy="259045"/>
    <xdr:sp macro="" textlink="">
      <xdr:nvSpPr>
        <xdr:cNvPr id="343" name="n_3mainValue【一般廃棄物処理施設】&#10;有形固定資産減価償却率">
          <a:extLst>
            <a:ext uri="{FF2B5EF4-FFF2-40B4-BE49-F238E27FC236}">
              <a16:creationId xmlns:a16="http://schemas.microsoft.com/office/drawing/2014/main" id="{A3D4DA5D-84CF-40F3-97EB-E584D83AD21B}"/>
            </a:ext>
          </a:extLst>
        </xdr:cNvPr>
        <xdr:cNvSpPr txBox="1"/>
      </xdr:nvSpPr>
      <xdr:spPr>
        <a:xfrm>
          <a:off x="13500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52087</xdr:rowOff>
    </xdr:from>
    <xdr:ext cx="405111" cy="259045"/>
    <xdr:sp macro="" textlink="">
      <xdr:nvSpPr>
        <xdr:cNvPr id="344" name="n_4mainValue【一般廃棄物処理施設】&#10;有形固定資産減価償却率">
          <a:extLst>
            <a:ext uri="{FF2B5EF4-FFF2-40B4-BE49-F238E27FC236}">
              <a16:creationId xmlns:a16="http://schemas.microsoft.com/office/drawing/2014/main" id="{C26AB0E0-A28C-4FE0-8C11-F69159B60FCE}"/>
            </a:ext>
          </a:extLst>
        </xdr:cNvPr>
        <xdr:cNvSpPr txBox="1"/>
      </xdr:nvSpPr>
      <xdr:spPr>
        <a:xfrm>
          <a:off x="12611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5" name="正方形/長方形 344">
          <a:extLst>
            <a:ext uri="{FF2B5EF4-FFF2-40B4-BE49-F238E27FC236}">
              <a16:creationId xmlns:a16="http://schemas.microsoft.com/office/drawing/2014/main" id="{70159C71-4BC0-41A9-B6E6-6352B03067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6" name="正方形/長方形 345">
          <a:extLst>
            <a:ext uri="{FF2B5EF4-FFF2-40B4-BE49-F238E27FC236}">
              <a16:creationId xmlns:a16="http://schemas.microsoft.com/office/drawing/2014/main" id="{7A8F2C0C-9A73-482E-8E6E-E32F52758CB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7" name="正方形/長方形 346">
          <a:extLst>
            <a:ext uri="{FF2B5EF4-FFF2-40B4-BE49-F238E27FC236}">
              <a16:creationId xmlns:a16="http://schemas.microsoft.com/office/drawing/2014/main" id="{47C68198-19DC-41AA-BF78-8680DA79D7E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8" name="正方形/長方形 347">
          <a:extLst>
            <a:ext uri="{FF2B5EF4-FFF2-40B4-BE49-F238E27FC236}">
              <a16:creationId xmlns:a16="http://schemas.microsoft.com/office/drawing/2014/main" id="{7C8A60FB-1456-4B5B-AA72-1217F4F1FFA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9" name="正方形/長方形 348">
          <a:extLst>
            <a:ext uri="{FF2B5EF4-FFF2-40B4-BE49-F238E27FC236}">
              <a16:creationId xmlns:a16="http://schemas.microsoft.com/office/drawing/2014/main" id="{16F3058D-A141-4B63-93C2-CE882C15251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0" name="正方形/長方形 349">
          <a:extLst>
            <a:ext uri="{FF2B5EF4-FFF2-40B4-BE49-F238E27FC236}">
              <a16:creationId xmlns:a16="http://schemas.microsoft.com/office/drawing/2014/main" id="{4B36A030-83F6-42D3-A531-3E1034351CA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1" name="正方形/長方形 350">
          <a:extLst>
            <a:ext uri="{FF2B5EF4-FFF2-40B4-BE49-F238E27FC236}">
              <a16:creationId xmlns:a16="http://schemas.microsoft.com/office/drawing/2014/main" id="{E4D287BC-7C00-4620-8606-3137FBD718C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2" name="正方形/長方形 351">
          <a:extLst>
            <a:ext uri="{FF2B5EF4-FFF2-40B4-BE49-F238E27FC236}">
              <a16:creationId xmlns:a16="http://schemas.microsoft.com/office/drawing/2014/main" id="{5F821235-3840-4B12-95AC-BD1054861B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3" name="テキスト ボックス 352">
          <a:extLst>
            <a:ext uri="{FF2B5EF4-FFF2-40B4-BE49-F238E27FC236}">
              <a16:creationId xmlns:a16="http://schemas.microsoft.com/office/drawing/2014/main" id="{EAD405CB-0417-4F39-9229-66859E1C5E8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4" name="直線コネクタ 353">
          <a:extLst>
            <a:ext uri="{FF2B5EF4-FFF2-40B4-BE49-F238E27FC236}">
              <a16:creationId xmlns:a16="http://schemas.microsoft.com/office/drawing/2014/main" id="{2C4169DB-846D-4191-8916-DB7E041010D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55" name="直線コネクタ 354">
          <a:extLst>
            <a:ext uri="{FF2B5EF4-FFF2-40B4-BE49-F238E27FC236}">
              <a16:creationId xmlns:a16="http://schemas.microsoft.com/office/drawing/2014/main" id="{9F4577E4-95E6-4D0B-A349-59B25A3B63A2}"/>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56" name="テキスト ボックス 355">
          <a:extLst>
            <a:ext uri="{FF2B5EF4-FFF2-40B4-BE49-F238E27FC236}">
              <a16:creationId xmlns:a16="http://schemas.microsoft.com/office/drawing/2014/main" id="{B4F5429B-CFDF-482B-A815-43744781C4E5}"/>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7" name="直線コネクタ 356">
          <a:extLst>
            <a:ext uri="{FF2B5EF4-FFF2-40B4-BE49-F238E27FC236}">
              <a16:creationId xmlns:a16="http://schemas.microsoft.com/office/drawing/2014/main" id="{BD6C8ADF-90DF-4B25-9D09-4C39AB08AD0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58" name="テキスト ボックス 357">
          <a:extLst>
            <a:ext uri="{FF2B5EF4-FFF2-40B4-BE49-F238E27FC236}">
              <a16:creationId xmlns:a16="http://schemas.microsoft.com/office/drawing/2014/main" id="{C732DC23-02D0-4D29-A2C8-DCAD6E20AE44}"/>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9" name="直線コネクタ 358">
          <a:extLst>
            <a:ext uri="{FF2B5EF4-FFF2-40B4-BE49-F238E27FC236}">
              <a16:creationId xmlns:a16="http://schemas.microsoft.com/office/drawing/2014/main" id="{06467DB4-186E-4E8B-86F5-B0581F4C682D}"/>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60" name="テキスト ボックス 359">
          <a:extLst>
            <a:ext uri="{FF2B5EF4-FFF2-40B4-BE49-F238E27FC236}">
              <a16:creationId xmlns:a16="http://schemas.microsoft.com/office/drawing/2014/main" id="{5FBD0534-8871-4EC5-A9E0-40B2C24C2F5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1" name="直線コネクタ 360">
          <a:extLst>
            <a:ext uri="{FF2B5EF4-FFF2-40B4-BE49-F238E27FC236}">
              <a16:creationId xmlns:a16="http://schemas.microsoft.com/office/drawing/2014/main" id="{288E6BCC-4BE0-44D2-9C73-AC7A525BCA8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62" name="テキスト ボックス 361">
          <a:extLst>
            <a:ext uri="{FF2B5EF4-FFF2-40B4-BE49-F238E27FC236}">
              <a16:creationId xmlns:a16="http://schemas.microsoft.com/office/drawing/2014/main" id="{EE868CD2-3B11-413B-9B4E-B28F79C1CE1B}"/>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63" name="直線コネクタ 362">
          <a:extLst>
            <a:ext uri="{FF2B5EF4-FFF2-40B4-BE49-F238E27FC236}">
              <a16:creationId xmlns:a16="http://schemas.microsoft.com/office/drawing/2014/main" id="{99B78C0E-F75B-4D59-B254-1ECFCB2B719F}"/>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64" name="テキスト ボックス 363">
          <a:extLst>
            <a:ext uri="{FF2B5EF4-FFF2-40B4-BE49-F238E27FC236}">
              <a16:creationId xmlns:a16="http://schemas.microsoft.com/office/drawing/2014/main" id="{014C505E-DC0E-481F-AE44-EB33490FFF1C}"/>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5" name="直線コネクタ 364">
          <a:extLst>
            <a:ext uri="{FF2B5EF4-FFF2-40B4-BE49-F238E27FC236}">
              <a16:creationId xmlns:a16="http://schemas.microsoft.com/office/drawing/2014/main" id="{1A6792E8-5CB6-467E-A83D-575C8F3F8CE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66" name="テキスト ボックス 365">
          <a:extLst>
            <a:ext uri="{FF2B5EF4-FFF2-40B4-BE49-F238E27FC236}">
              <a16:creationId xmlns:a16="http://schemas.microsoft.com/office/drawing/2014/main" id="{ECEBFB92-24BE-4731-BA72-D1F67BA9813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7" name="【一般廃棄物処理施設】&#10;一人当たり有形固定資産（償却資産）額グラフ枠">
          <a:extLst>
            <a:ext uri="{FF2B5EF4-FFF2-40B4-BE49-F238E27FC236}">
              <a16:creationId xmlns:a16="http://schemas.microsoft.com/office/drawing/2014/main" id="{7A09CA19-5B0F-4142-863A-CCB73802BA8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68287</xdr:rowOff>
    </xdr:from>
    <xdr:to>
      <xdr:col>116</xdr:col>
      <xdr:colOff>62864</xdr:colOff>
      <xdr:row>41</xdr:row>
      <xdr:rowOff>168104</xdr:rowOff>
    </xdr:to>
    <xdr:cxnSp macro="">
      <xdr:nvCxnSpPr>
        <xdr:cNvPr id="368" name="直線コネクタ 367">
          <a:extLst>
            <a:ext uri="{FF2B5EF4-FFF2-40B4-BE49-F238E27FC236}">
              <a16:creationId xmlns:a16="http://schemas.microsoft.com/office/drawing/2014/main" id="{B56FA6A2-C8C1-4619-96AC-963CC1C260C2}"/>
            </a:ext>
          </a:extLst>
        </xdr:cNvPr>
        <xdr:cNvCxnSpPr/>
      </xdr:nvCxnSpPr>
      <xdr:spPr>
        <a:xfrm flipV="1">
          <a:off x="22160864" y="5726137"/>
          <a:ext cx="0" cy="147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481</xdr:rowOff>
    </xdr:from>
    <xdr:ext cx="534377" cy="259045"/>
    <xdr:sp macro="" textlink="">
      <xdr:nvSpPr>
        <xdr:cNvPr id="369" name="【一般廃棄物処理施設】&#10;一人当たり有形固定資産（償却資産）額最小値テキスト">
          <a:extLst>
            <a:ext uri="{FF2B5EF4-FFF2-40B4-BE49-F238E27FC236}">
              <a16:creationId xmlns:a16="http://schemas.microsoft.com/office/drawing/2014/main" id="{3371577A-84EE-4DA8-845D-40BDB39DF931}"/>
            </a:ext>
          </a:extLst>
        </xdr:cNvPr>
        <xdr:cNvSpPr txBox="1"/>
      </xdr:nvSpPr>
      <xdr:spPr>
        <a:xfrm>
          <a:off x="22199600" y="7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168104</xdr:rowOff>
    </xdr:from>
    <xdr:to>
      <xdr:col>116</xdr:col>
      <xdr:colOff>152400</xdr:colOff>
      <xdr:row>41</xdr:row>
      <xdr:rowOff>168104</xdr:rowOff>
    </xdr:to>
    <xdr:cxnSp macro="">
      <xdr:nvCxnSpPr>
        <xdr:cNvPr id="370" name="直線コネクタ 369">
          <a:extLst>
            <a:ext uri="{FF2B5EF4-FFF2-40B4-BE49-F238E27FC236}">
              <a16:creationId xmlns:a16="http://schemas.microsoft.com/office/drawing/2014/main" id="{FA544161-5D0B-4E83-BDCD-E551F8BA1198}"/>
            </a:ext>
          </a:extLst>
        </xdr:cNvPr>
        <xdr:cNvCxnSpPr/>
      </xdr:nvCxnSpPr>
      <xdr:spPr>
        <a:xfrm>
          <a:off x="22072600" y="719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14964</xdr:rowOff>
    </xdr:from>
    <xdr:ext cx="599010" cy="259045"/>
    <xdr:sp macro="" textlink="">
      <xdr:nvSpPr>
        <xdr:cNvPr id="371" name="【一般廃棄物処理施設】&#10;一人当たり有形固定資産（償却資産）額最大値テキスト">
          <a:extLst>
            <a:ext uri="{FF2B5EF4-FFF2-40B4-BE49-F238E27FC236}">
              <a16:creationId xmlns:a16="http://schemas.microsoft.com/office/drawing/2014/main" id="{A579422B-7288-41BE-80CB-91A09885B25B}"/>
            </a:ext>
          </a:extLst>
        </xdr:cNvPr>
        <xdr:cNvSpPr txBox="1"/>
      </xdr:nvSpPr>
      <xdr:spPr>
        <a:xfrm>
          <a:off x="22199600" y="550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68287</xdr:rowOff>
    </xdr:from>
    <xdr:to>
      <xdr:col>116</xdr:col>
      <xdr:colOff>152400</xdr:colOff>
      <xdr:row>33</xdr:row>
      <xdr:rowOff>68287</xdr:rowOff>
    </xdr:to>
    <xdr:cxnSp macro="">
      <xdr:nvCxnSpPr>
        <xdr:cNvPr id="372" name="直線コネクタ 371">
          <a:extLst>
            <a:ext uri="{FF2B5EF4-FFF2-40B4-BE49-F238E27FC236}">
              <a16:creationId xmlns:a16="http://schemas.microsoft.com/office/drawing/2014/main" id="{E19353DD-FCD3-45D1-A231-469ED7A63973}"/>
            </a:ext>
          </a:extLst>
        </xdr:cNvPr>
        <xdr:cNvCxnSpPr/>
      </xdr:nvCxnSpPr>
      <xdr:spPr>
        <a:xfrm>
          <a:off x="22072600" y="572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122969</xdr:rowOff>
    </xdr:from>
    <xdr:ext cx="599010" cy="259045"/>
    <xdr:sp macro="" textlink="">
      <xdr:nvSpPr>
        <xdr:cNvPr id="373" name="【一般廃棄物処理施設】&#10;一人当たり有形固定資産（償却資産）額平均値テキスト">
          <a:extLst>
            <a:ext uri="{FF2B5EF4-FFF2-40B4-BE49-F238E27FC236}">
              <a16:creationId xmlns:a16="http://schemas.microsoft.com/office/drawing/2014/main" id="{CBBE98B5-2A9F-4AD4-B784-8B2FD104FF32}"/>
            </a:ext>
          </a:extLst>
        </xdr:cNvPr>
        <xdr:cNvSpPr txBox="1"/>
      </xdr:nvSpPr>
      <xdr:spPr>
        <a:xfrm>
          <a:off x="22199600" y="6638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144542</xdr:rowOff>
    </xdr:from>
    <xdr:to>
      <xdr:col>116</xdr:col>
      <xdr:colOff>114300</xdr:colOff>
      <xdr:row>39</xdr:row>
      <xdr:rowOff>74692</xdr:rowOff>
    </xdr:to>
    <xdr:sp macro="" textlink="">
      <xdr:nvSpPr>
        <xdr:cNvPr id="374" name="フローチャート: 判断 373">
          <a:extLst>
            <a:ext uri="{FF2B5EF4-FFF2-40B4-BE49-F238E27FC236}">
              <a16:creationId xmlns:a16="http://schemas.microsoft.com/office/drawing/2014/main" id="{C22079E1-29F9-48A3-8B8F-F13C55063735}"/>
            </a:ext>
          </a:extLst>
        </xdr:cNvPr>
        <xdr:cNvSpPr/>
      </xdr:nvSpPr>
      <xdr:spPr>
        <a:xfrm>
          <a:off x="22110700" y="665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154509</xdr:rowOff>
    </xdr:from>
    <xdr:to>
      <xdr:col>112</xdr:col>
      <xdr:colOff>38100</xdr:colOff>
      <xdr:row>39</xdr:row>
      <xdr:rowOff>84659</xdr:rowOff>
    </xdr:to>
    <xdr:sp macro="" textlink="">
      <xdr:nvSpPr>
        <xdr:cNvPr id="375" name="フローチャート: 判断 374">
          <a:extLst>
            <a:ext uri="{FF2B5EF4-FFF2-40B4-BE49-F238E27FC236}">
              <a16:creationId xmlns:a16="http://schemas.microsoft.com/office/drawing/2014/main" id="{EE0BDC39-9088-4D9A-BF30-50D0EEF28375}"/>
            </a:ext>
          </a:extLst>
        </xdr:cNvPr>
        <xdr:cNvSpPr/>
      </xdr:nvSpPr>
      <xdr:spPr>
        <a:xfrm>
          <a:off x="21272500" y="66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163600</xdr:rowOff>
    </xdr:from>
    <xdr:to>
      <xdr:col>107</xdr:col>
      <xdr:colOff>101600</xdr:colOff>
      <xdr:row>39</xdr:row>
      <xdr:rowOff>93750</xdr:rowOff>
    </xdr:to>
    <xdr:sp macro="" textlink="">
      <xdr:nvSpPr>
        <xdr:cNvPr id="376" name="フローチャート: 判断 375">
          <a:extLst>
            <a:ext uri="{FF2B5EF4-FFF2-40B4-BE49-F238E27FC236}">
              <a16:creationId xmlns:a16="http://schemas.microsoft.com/office/drawing/2014/main" id="{965FBEEE-21D6-4A8A-B531-6CEBD2636A81}"/>
            </a:ext>
          </a:extLst>
        </xdr:cNvPr>
        <xdr:cNvSpPr/>
      </xdr:nvSpPr>
      <xdr:spPr>
        <a:xfrm>
          <a:off x="20383500" y="667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21167</xdr:rowOff>
    </xdr:from>
    <xdr:to>
      <xdr:col>102</xdr:col>
      <xdr:colOff>165100</xdr:colOff>
      <xdr:row>39</xdr:row>
      <xdr:rowOff>122767</xdr:rowOff>
    </xdr:to>
    <xdr:sp macro="" textlink="">
      <xdr:nvSpPr>
        <xdr:cNvPr id="377" name="フローチャート: 判断 376">
          <a:extLst>
            <a:ext uri="{FF2B5EF4-FFF2-40B4-BE49-F238E27FC236}">
              <a16:creationId xmlns:a16="http://schemas.microsoft.com/office/drawing/2014/main" id="{4C06DC8A-499E-4DE3-8C2A-DDD587AD133B}"/>
            </a:ext>
          </a:extLst>
        </xdr:cNvPr>
        <xdr:cNvSpPr/>
      </xdr:nvSpPr>
      <xdr:spPr>
        <a:xfrm>
          <a:off x="19494500" y="670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67055</xdr:rowOff>
    </xdr:from>
    <xdr:to>
      <xdr:col>98</xdr:col>
      <xdr:colOff>38100</xdr:colOff>
      <xdr:row>39</xdr:row>
      <xdr:rowOff>168655</xdr:rowOff>
    </xdr:to>
    <xdr:sp macro="" textlink="">
      <xdr:nvSpPr>
        <xdr:cNvPr id="378" name="フローチャート: 判断 377">
          <a:extLst>
            <a:ext uri="{FF2B5EF4-FFF2-40B4-BE49-F238E27FC236}">
              <a16:creationId xmlns:a16="http://schemas.microsoft.com/office/drawing/2014/main" id="{CE2CEAD2-F4E2-4E26-BA69-351FEA0D292E}"/>
            </a:ext>
          </a:extLst>
        </xdr:cNvPr>
        <xdr:cNvSpPr/>
      </xdr:nvSpPr>
      <xdr:spPr>
        <a:xfrm>
          <a:off x="18605500" y="675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CAC22948-4E02-4836-873F-B03A1AC63E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FE391AD9-0379-4C56-8300-76B6772489A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D67B2070-D9B4-4977-8B73-9A9CFCBBF5A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FC1D12E9-E2BF-4B0D-8EEC-4EFE2DD7EB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2A0E74B5-B44F-4170-B5B5-472EFFDB881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34319</xdr:rowOff>
    </xdr:from>
    <xdr:to>
      <xdr:col>116</xdr:col>
      <xdr:colOff>114300</xdr:colOff>
      <xdr:row>38</xdr:row>
      <xdr:rowOff>135919</xdr:rowOff>
    </xdr:to>
    <xdr:sp macro="" textlink="">
      <xdr:nvSpPr>
        <xdr:cNvPr id="384" name="楕円 383">
          <a:extLst>
            <a:ext uri="{FF2B5EF4-FFF2-40B4-BE49-F238E27FC236}">
              <a16:creationId xmlns:a16="http://schemas.microsoft.com/office/drawing/2014/main" id="{D1186205-2B83-4A14-B2EF-5CFDD9C7D751}"/>
            </a:ext>
          </a:extLst>
        </xdr:cNvPr>
        <xdr:cNvSpPr/>
      </xdr:nvSpPr>
      <xdr:spPr>
        <a:xfrm>
          <a:off x="22110700" y="654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57196</xdr:rowOff>
    </xdr:from>
    <xdr:ext cx="599010" cy="259045"/>
    <xdr:sp macro="" textlink="">
      <xdr:nvSpPr>
        <xdr:cNvPr id="385" name="【一般廃棄物処理施設】&#10;一人当たり有形固定資産（償却資産）額該当値テキスト">
          <a:extLst>
            <a:ext uri="{FF2B5EF4-FFF2-40B4-BE49-F238E27FC236}">
              <a16:creationId xmlns:a16="http://schemas.microsoft.com/office/drawing/2014/main" id="{61E39FE5-CF64-491A-8BEE-2A12F5FE186F}"/>
            </a:ext>
          </a:extLst>
        </xdr:cNvPr>
        <xdr:cNvSpPr txBox="1"/>
      </xdr:nvSpPr>
      <xdr:spPr>
        <a:xfrm>
          <a:off x="22199600" y="6400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68091</xdr:rowOff>
    </xdr:from>
    <xdr:to>
      <xdr:col>112</xdr:col>
      <xdr:colOff>38100</xdr:colOff>
      <xdr:row>38</xdr:row>
      <xdr:rowOff>169691</xdr:rowOff>
    </xdr:to>
    <xdr:sp macro="" textlink="">
      <xdr:nvSpPr>
        <xdr:cNvPr id="386" name="楕円 385">
          <a:extLst>
            <a:ext uri="{FF2B5EF4-FFF2-40B4-BE49-F238E27FC236}">
              <a16:creationId xmlns:a16="http://schemas.microsoft.com/office/drawing/2014/main" id="{58E985FB-959B-4223-8038-2C9A066F0354}"/>
            </a:ext>
          </a:extLst>
        </xdr:cNvPr>
        <xdr:cNvSpPr/>
      </xdr:nvSpPr>
      <xdr:spPr>
        <a:xfrm>
          <a:off x="21272500" y="658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85119</xdr:rowOff>
    </xdr:from>
    <xdr:to>
      <xdr:col>116</xdr:col>
      <xdr:colOff>63500</xdr:colOff>
      <xdr:row>38</xdr:row>
      <xdr:rowOff>118891</xdr:rowOff>
    </xdr:to>
    <xdr:cxnSp macro="">
      <xdr:nvCxnSpPr>
        <xdr:cNvPr id="387" name="直線コネクタ 386">
          <a:extLst>
            <a:ext uri="{FF2B5EF4-FFF2-40B4-BE49-F238E27FC236}">
              <a16:creationId xmlns:a16="http://schemas.microsoft.com/office/drawing/2014/main" id="{EC64B9AD-3843-46EC-BC7D-5AA22013C80A}"/>
            </a:ext>
          </a:extLst>
        </xdr:cNvPr>
        <xdr:cNvCxnSpPr/>
      </xdr:nvCxnSpPr>
      <xdr:spPr>
        <a:xfrm flipV="1">
          <a:off x="21323300" y="6600219"/>
          <a:ext cx="838200" cy="3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98739</xdr:rowOff>
    </xdr:from>
    <xdr:to>
      <xdr:col>107</xdr:col>
      <xdr:colOff>101600</xdr:colOff>
      <xdr:row>39</xdr:row>
      <xdr:rowOff>28889</xdr:rowOff>
    </xdr:to>
    <xdr:sp macro="" textlink="">
      <xdr:nvSpPr>
        <xdr:cNvPr id="388" name="楕円 387">
          <a:extLst>
            <a:ext uri="{FF2B5EF4-FFF2-40B4-BE49-F238E27FC236}">
              <a16:creationId xmlns:a16="http://schemas.microsoft.com/office/drawing/2014/main" id="{138E2245-0BFF-49BE-9BDB-82AF7149177B}"/>
            </a:ext>
          </a:extLst>
        </xdr:cNvPr>
        <xdr:cNvSpPr/>
      </xdr:nvSpPr>
      <xdr:spPr>
        <a:xfrm>
          <a:off x="20383500" y="66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118891</xdr:rowOff>
    </xdr:from>
    <xdr:to>
      <xdr:col>111</xdr:col>
      <xdr:colOff>177800</xdr:colOff>
      <xdr:row>38</xdr:row>
      <xdr:rowOff>149539</xdr:rowOff>
    </xdr:to>
    <xdr:cxnSp macro="">
      <xdr:nvCxnSpPr>
        <xdr:cNvPr id="389" name="直線コネクタ 388">
          <a:extLst>
            <a:ext uri="{FF2B5EF4-FFF2-40B4-BE49-F238E27FC236}">
              <a16:creationId xmlns:a16="http://schemas.microsoft.com/office/drawing/2014/main" id="{A4020302-F93B-4568-8CC2-15FD17F77943}"/>
            </a:ext>
          </a:extLst>
        </xdr:cNvPr>
        <xdr:cNvCxnSpPr/>
      </xdr:nvCxnSpPr>
      <xdr:spPr>
        <a:xfrm flipV="1">
          <a:off x="20434300" y="6633991"/>
          <a:ext cx="889000" cy="3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135006</xdr:rowOff>
    </xdr:from>
    <xdr:to>
      <xdr:col>102</xdr:col>
      <xdr:colOff>165100</xdr:colOff>
      <xdr:row>39</xdr:row>
      <xdr:rowOff>65156</xdr:rowOff>
    </xdr:to>
    <xdr:sp macro="" textlink="">
      <xdr:nvSpPr>
        <xdr:cNvPr id="390" name="楕円 389">
          <a:extLst>
            <a:ext uri="{FF2B5EF4-FFF2-40B4-BE49-F238E27FC236}">
              <a16:creationId xmlns:a16="http://schemas.microsoft.com/office/drawing/2014/main" id="{DE4E4C21-42F1-4DD3-8F30-90D360FDC5D6}"/>
            </a:ext>
          </a:extLst>
        </xdr:cNvPr>
        <xdr:cNvSpPr/>
      </xdr:nvSpPr>
      <xdr:spPr>
        <a:xfrm>
          <a:off x="19494500" y="66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149539</xdr:rowOff>
    </xdr:from>
    <xdr:to>
      <xdr:col>107</xdr:col>
      <xdr:colOff>50800</xdr:colOff>
      <xdr:row>39</xdr:row>
      <xdr:rowOff>14356</xdr:rowOff>
    </xdr:to>
    <xdr:cxnSp macro="">
      <xdr:nvCxnSpPr>
        <xdr:cNvPr id="391" name="直線コネクタ 390">
          <a:extLst>
            <a:ext uri="{FF2B5EF4-FFF2-40B4-BE49-F238E27FC236}">
              <a16:creationId xmlns:a16="http://schemas.microsoft.com/office/drawing/2014/main" id="{8426E19D-B37A-49A2-9F01-9D74DB2F52DD}"/>
            </a:ext>
          </a:extLst>
        </xdr:cNvPr>
        <xdr:cNvCxnSpPr/>
      </xdr:nvCxnSpPr>
      <xdr:spPr>
        <a:xfrm flipV="1">
          <a:off x="19545300" y="6664639"/>
          <a:ext cx="889000" cy="3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94300</xdr:rowOff>
    </xdr:from>
    <xdr:to>
      <xdr:col>98</xdr:col>
      <xdr:colOff>38100</xdr:colOff>
      <xdr:row>39</xdr:row>
      <xdr:rowOff>24450</xdr:rowOff>
    </xdr:to>
    <xdr:sp macro="" textlink="">
      <xdr:nvSpPr>
        <xdr:cNvPr id="392" name="楕円 391">
          <a:extLst>
            <a:ext uri="{FF2B5EF4-FFF2-40B4-BE49-F238E27FC236}">
              <a16:creationId xmlns:a16="http://schemas.microsoft.com/office/drawing/2014/main" id="{EE37073C-6C79-407A-B786-D8F1A493027D}"/>
            </a:ext>
          </a:extLst>
        </xdr:cNvPr>
        <xdr:cNvSpPr/>
      </xdr:nvSpPr>
      <xdr:spPr>
        <a:xfrm>
          <a:off x="18605500" y="66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145100</xdr:rowOff>
    </xdr:from>
    <xdr:to>
      <xdr:col>102</xdr:col>
      <xdr:colOff>114300</xdr:colOff>
      <xdr:row>39</xdr:row>
      <xdr:rowOff>14356</xdr:rowOff>
    </xdr:to>
    <xdr:cxnSp macro="">
      <xdr:nvCxnSpPr>
        <xdr:cNvPr id="393" name="直線コネクタ 392">
          <a:extLst>
            <a:ext uri="{FF2B5EF4-FFF2-40B4-BE49-F238E27FC236}">
              <a16:creationId xmlns:a16="http://schemas.microsoft.com/office/drawing/2014/main" id="{6E92C268-11BE-4859-A1F7-DAC35F9B440A}"/>
            </a:ext>
          </a:extLst>
        </xdr:cNvPr>
        <xdr:cNvCxnSpPr/>
      </xdr:nvCxnSpPr>
      <xdr:spPr>
        <a:xfrm>
          <a:off x="18656300" y="6660200"/>
          <a:ext cx="8890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75786</xdr:rowOff>
    </xdr:from>
    <xdr:ext cx="599010" cy="259045"/>
    <xdr:sp macro="" textlink="">
      <xdr:nvSpPr>
        <xdr:cNvPr id="394" name="n_1aveValue【一般廃棄物処理施設】&#10;一人当たり有形固定資産（償却資産）額">
          <a:extLst>
            <a:ext uri="{FF2B5EF4-FFF2-40B4-BE49-F238E27FC236}">
              <a16:creationId xmlns:a16="http://schemas.microsoft.com/office/drawing/2014/main" id="{DB76858A-5D5A-4AD5-9890-33E68C9467FD}"/>
            </a:ext>
          </a:extLst>
        </xdr:cNvPr>
        <xdr:cNvSpPr txBox="1"/>
      </xdr:nvSpPr>
      <xdr:spPr>
        <a:xfrm>
          <a:off x="21011095" y="676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84877</xdr:rowOff>
    </xdr:from>
    <xdr:ext cx="599010" cy="259045"/>
    <xdr:sp macro="" textlink="">
      <xdr:nvSpPr>
        <xdr:cNvPr id="395" name="n_2aveValue【一般廃棄物処理施設】&#10;一人当たり有形固定資産（償却資産）額">
          <a:extLst>
            <a:ext uri="{FF2B5EF4-FFF2-40B4-BE49-F238E27FC236}">
              <a16:creationId xmlns:a16="http://schemas.microsoft.com/office/drawing/2014/main" id="{958F92B0-FC39-445A-85B5-F2FFA63821E3}"/>
            </a:ext>
          </a:extLst>
        </xdr:cNvPr>
        <xdr:cNvSpPr txBox="1"/>
      </xdr:nvSpPr>
      <xdr:spPr>
        <a:xfrm>
          <a:off x="20134795" y="677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113894</xdr:rowOff>
    </xdr:from>
    <xdr:ext cx="599010" cy="259045"/>
    <xdr:sp macro="" textlink="">
      <xdr:nvSpPr>
        <xdr:cNvPr id="396" name="n_3aveValue【一般廃棄物処理施設】&#10;一人当たり有形固定資産（償却資産）額">
          <a:extLst>
            <a:ext uri="{FF2B5EF4-FFF2-40B4-BE49-F238E27FC236}">
              <a16:creationId xmlns:a16="http://schemas.microsoft.com/office/drawing/2014/main" id="{DDA6FB36-AD3E-430E-97B9-2B75725207CE}"/>
            </a:ext>
          </a:extLst>
        </xdr:cNvPr>
        <xdr:cNvSpPr txBox="1"/>
      </xdr:nvSpPr>
      <xdr:spPr>
        <a:xfrm>
          <a:off x="19245795" y="680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159782</xdr:rowOff>
    </xdr:from>
    <xdr:ext cx="599010" cy="259045"/>
    <xdr:sp macro="" textlink="">
      <xdr:nvSpPr>
        <xdr:cNvPr id="397" name="n_4aveValue【一般廃棄物処理施設】&#10;一人当たり有形固定資産（償却資産）額">
          <a:extLst>
            <a:ext uri="{FF2B5EF4-FFF2-40B4-BE49-F238E27FC236}">
              <a16:creationId xmlns:a16="http://schemas.microsoft.com/office/drawing/2014/main" id="{AD04FCA8-4A54-402D-B085-ADC68AE19703}"/>
            </a:ext>
          </a:extLst>
        </xdr:cNvPr>
        <xdr:cNvSpPr txBox="1"/>
      </xdr:nvSpPr>
      <xdr:spPr>
        <a:xfrm>
          <a:off x="18356795" y="684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14768</xdr:rowOff>
    </xdr:from>
    <xdr:ext cx="599010" cy="259045"/>
    <xdr:sp macro="" textlink="">
      <xdr:nvSpPr>
        <xdr:cNvPr id="398" name="n_1mainValue【一般廃棄物処理施設】&#10;一人当たり有形固定資産（償却資産）額">
          <a:extLst>
            <a:ext uri="{FF2B5EF4-FFF2-40B4-BE49-F238E27FC236}">
              <a16:creationId xmlns:a16="http://schemas.microsoft.com/office/drawing/2014/main" id="{B0509A0A-5E68-4B7C-9D3A-40B6663F36F0}"/>
            </a:ext>
          </a:extLst>
        </xdr:cNvPr>
        <xdr:cNvSpPr txBox="1"/>
      </xdr:nvSpPr>
      <xdr:spPr>
        <a:xfrm>
          <a:off x="21011095" y="6358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45416</xdr:rowOff>
    </xdr:from>
    <xdr:ext cx="599010" cy="259045"/>
    <xdr:sp macro="" textlink="">
      <xdr:nvSpPr>
        <xdr:cNvPr id="399" name="n_2mainValue【一般廃棄物処理施設】&#10;一人当たり有形固定資産（償却資産）額">
          <a:extLst>
            <a:ext uri="{FF2B5EF4-FFF2-40B4-BE49-F238E27FC236}">
              <a16:creationId xmlns:a16="http://schemas.microsoft.com/office/drawing/2014/main" id="{DB51AA78-67B8-44B3-8BCE-E2BDA6AB3AB8}"/>
            </a:ext>
          </a:extLst>
        </xdr:cNvPr>
        <xdr:cNvSpPr txBox="1"/>
      </xdr:nvSpPr>
      <xdr:spPr>
        <a:xfrm>
          <a:off x="20134795" y="638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81683</xdr:rowOff>
    </xdr:from>
    <xdr:ext cx="599010" cy="259045"/>
    <xdr:sp macro="" textlink="">
      <xdr:nvSpPr>
        <xdr:cNvPr id="400" name="n_3mainValue【一般廃棄物処理施設】&#10;一人当たり有形固定資産（償却資産）額">
          <a:extLst>
            <a:ext uri="{FF2B5EF4-FFF2-40B4-BE49-F238E27FC236}">
              <a16:creationId xmlns:a16="http://schemas.microsoft.com/office/drawing/2014/main" id="{2B5768E6-218A-4164-8776-EA7C9E8415D1}"/>
            </a:ext>
          </a:extLst>
        </xdr:cNvPr>
        <xdr:cNvSpPr txBox="1"/>
      </xdr:nvSpPr>
      <xdr:spPr>
        <a:xfrm>
          <a:off x="19245795" y="6425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40977</xdr:rowOff>
    </xdr:from>
    <xdr:ext cx="599010" cy="259045"/>
    <xdr:sp macro="" textlink="">
      <xdr:nvSpPr>
        <xdr:cNvPr id="401" name="n_4mainValue【一般廃棄物処理施設】&#10;一人当たり有形固定資産（償却資産）額">
          <a:extLst>
            <a:ext uri="{FF2B5EF4-FFF2-40B4-BE49-F238E27FC236}">
              <a16:creationId xmlns:a16="http://schemas.microsoft.com/office/drawing/2014/main" id="{76721369-E73F-4D0F-B0A7-48EF8BAFCB92}"/>
            </a:ext>
          </a:extLst>
        </xdr:cNvPr>
        <xdr:cNvSpPr txBox="1"/>
      </xdr:nvSpPr>
      <xdr:spPr>
        <a:xfrm>
          <a:off x="18356795" y="638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2" name="正方形/長方形 401">
          <a:extLst>
            <a:ext uri="{FF2B5EF4-FFF2-40B4-BE49-F238E27FC236}">
              <a16:creationId xmlns:a16="http://schemas.microsoft.com/office/drawing/2014/main" id="{F6A01036-3DE5-48CD-A907-176CF8C8754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3" name="正方形/長方形 402">
          <a:extLst>
            <a:ext uri="{FF2B5EF4-FFF2-40B4-BE49-F238E27FC236}">
              <a16:creationId xmlns:a16="http://schemas.microsoft.com/office/drawing/2014/main" id="{09A4EFBD-AE36-41A9-8FEB-4CF3C91C76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4" name="正方形/長方形 403">
          <a:extLst>
            <a:ext uri="{FF2B5EF4-FFF2-40B4-BE49-F238E27FC236}">
              <a16:creationId xmlns:a16="http://schemas.microsoft.com/office/drawing/2014/main" id="{09B03B81-47A3-429A-8E24-2857E37860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5" name="正方形/長方形 404">
          <a:extLst>
            <a:ext uri="{FF2B5EF4-FFF2-40B4-BE49-F238E27FC236}">
              <a16:creationId xmlns:a16="http://schemas.microsoft.com/office/drawing/2014/main" id="{F90B2983-8DC7-40B3-BB11-221D245D3DB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6" name="正方形/長方形 405">
          <a:extLst>
            <a:ext uri="{FF2B5EF4-FFF2-40B4-BE49-F238E27FC236}">
              <a16:creationId xmlns:a16="http://schemas.microsoft.com/office/drawing/2014/main" id="{D4247DC7-24EE-40C2-8404-4A9EEC79F0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7" name="正方形/長方形 406">
          <a:extLst>
            <a:ext uri="{FF2B5EF4-FFF2-40B4-BE49-F238E27FC236}">
              <a16:creationId xmlns:a16="http://schemas.microsoft.com/office/drawing/2014/main" id="{89B9B47A-831D-45C4-BD8B-A50EB6EC863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8" name="正方形/長方形 407">
          <a:extLst>
            <a:ext uri="{FF2B5EF4-FFF2-40B4-BE49-F238E27FC236}">
              <a16:creationId xmlns:a16="http://schemas.microsoft.com/office/drawing/2014/main" id="{AC2C3745-C596-4DC0-BB9E-141FDE458F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9" name="正方形/長方形 408">
          <a:extLst>
            <a:ext uri="{FF2B5EF4-FFF2-40B4-BE49-F238E27FC236}">
              <a16:creationId xmlns:a16="http://schemas.microsoft.com/office/drawing/2014/main" id="{FC233DB1-2AB8-49E1-810C-AA543AF029D9}"/>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0" name="正方形/長方形 409">
          <a:extLst>
            <a:ext uri="{FF2B5EF4-FFF2-40B4-BE49-F238E27FC236}">
              <a16:creationId xmlns:a16="http://schemas.microsoft.com/office/drawing/2014/main" id="{B74E78C1-2174-4093-967C-2E8D3F81AA4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1" name="正方形/長方形 410">
          <a:extLst>
            <a:ext uri="{FF2B5EF4-FFF2-40B4-BE49-F238E27FC236}">
              <a16:creationId xmlns:a16="http://schemas.microsoft.com/office/drawing/2014/main" id="{FA91B52E-9A90-48CD-B92A-5EFD88C094C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2" name="正方形/長方形 411">
          <a:extLst>
            <a:ext uri="{FF2B5EF4-FFF2-40B4-BE49-F238E27FC236}">
              <a16:creationId xmlns:a16="http://schemas.microsoft.com/office/drawing/2014/main" id="{F36707DF-3511-4500-933F-6F5F14CFE6C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3" name="正方形/長方形 412">
          <a:extLst>
            <a:ext uri="{FF2B5EF4-FFF2-40B4-BE49-F238E27FC236}">
              <a16:creationId xmlns:a16="http://schemas.microsoft.com/office/drawing/2014/main" id="{17030C80-0F1C-4564-9777-1CCCC6913C9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4" name="正方形/長方形 413">
          <a:extLst>
            <a:ext uri="{FF2B5EF4-FFF2-40B4-BE49-F238E27FC236}">
              <a16:creationId xmlns:a16="http://schemas.microsoft.com/office/drawing/2014/main" id="{7952682C-5AC9-4B15-A777-1D62C862759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5" name="正方形/長方形 414">
          <a:extLst>
            <a:ext uri="{FF2B5EF4-FFF2-40B4-BE49-F238E27FC236}">
              <a16:creationId xmlns:a16="http://schemas.microsoft.com/office/drawing/2014/main" id="{C15282C1-59FB-49A1-AF39-8C7BA3D25D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6" name="正方形/長方形 415">
          <a:extLst>
            <a:ext uri="{FF2B5EF4-FFF2-40B4-BE49-F238E27FC236}">
              <a16:creationId xmlns:a16="http://schemas.microsoft.com/office/drawing/2014/main" id="{834B49A9-C2BA-40E6-9379-17D0C4106AD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7" name="正方形/長方形 416">
          <a:extLst>
            <a:ext uri="{FF2B5EF4-FFF2-40B4-BE49-F238E27FC236}">
              <a16:creationId xmlns:a16="http://schemas.microsoft.com/office/drawing/2014/main" id="{13A2A308-0280-4278-833E-3FCE5D35385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8" name="正方形/長方形 417">
          <a:extLst>
            <a:ext uri="{FF2B5EF4-FFF2-40B4-BE49-F238E27FC236}">
              <a16:creationId xmlns:a16="http://schemas.microsoft.com/office/drawing/2014/main" id="{F2876017-CA3C-4719-827D-F2F69DAF82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9" name="正方形/長方形 418">
          <a:extLst>
            <a:ext uri="{FF2B5EF4-FFF2-40B4-BE49-F238E27FC236}">
              <a16:creationId xmlns:a16="http://schemas.microsoft.com/office/drawing/2014/main" id="{D4252D84-E6AF-4A59-A13C-ACB7F702FF1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0" name="正方形/長方形 419">
          <a:extLst>
            <a:ext uri="{FF2B5EF4-FFF2-40B4-BE49-F238E27FC236}">
              <a16:creationId xmlns:a16="http://schemas.microsoft.com/office/drawing/2014/main" id="{DD3009CF-0DDE-4305-ACC3-1951D04BC5D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1" name="正方形/長方形 420">
          <a:extLst>
            <a:ext uri="{FF2B5EF4-FFF2-40B4-BE49-F238E27FC236}">
              <a16:creationId xmlns:a16="http://schemas.microsoft.com/office/drawing/2014/main" id="{ECB675CE-C448-410C-A731-1946E46A799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2" name="正方形/長方形 421">
          <a:extLst>
            <a:ext uri="{FF2B5EF4-FFF2-40B4-BE49-F238E27FC236}">
              <a16:creationId xmlns:a16="http://schemas.microsoft.com/office/drawing/2014/main" id="{98EDA1B3-6AB3-4DB7-AB28-FDD679C7997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3" name="正方形/長方形 422">
          <a:extLst>
            <a:ext uri="{FF2B5EF4-FFF2-40B4-BE49-F238E27FC236}">
              <a16:creationId xmlns:a16="http://schemas.microsoft.com/office/drawing/2014/main" id="{FE2A9E26-7E21-4C59-951B-8CB87F72239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4" name="正方形/長方形 423">
          <a:extLst>
            <a:ext uri="{FF2B5EF4-FFF2-40B4-BE49-F238E27FC236}">
              <a16:creationId xmlns:a16="http://schemas.microsoft.com/office/drawing/2014/main" id="{426C9C16-96C9-4979-8FFD-17D9F0C6D45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5" name="正方形/長方形 424">
          <a:extLst>
            <a:ext uri="{FF2B5EF4-FFF2-40B4-BE49-F238E27FC236}">
              <a16:creationId xmlns:a16="http://schemas.microsoft.com/office/drawing/2014/main" id="{EEDE64C6-A53B-40D2-9047-2422C643961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6" name="テキスト ボックス 425">
          <a:extLst>
            <a:ext uri="{FF2B5EF4-FFF2-40B4-BE49-F238E27FC236}">
              <a16:creationId xmlns:a16="http://schemas.microsoft.com/office/drawing/2014/main" id="{7D60451D-696C-40E4-8BF1-D0738C4802A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7" name="直線コネクタ 426">
          <a:extLst>
            <a:ext uri="{FF2B5EF4-FFF2-40B4-BE49-F238E27FC236}">
              <a16:creationId xmlns:a16="http://schemas.microsoft.com/office/drawing/2014/main" id="{45346F90-4F12-45FA-B1B9-7B2E64B2AAF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8" name="テキスト ボックス 427">
          <a:extLst>
            <a:ext uri="{FF2B5EF4-FFF2-40B4-BE49-F238E27FC236}">
              <a16:creationId xmlns:a16="http://schemas.microsoft.com/office/drawing/2014/main" id="{E6D20E21-8150-4735-B7A4-FEE8EE616BD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29" name="直線コネクタ 428">
          <a:extLst>
            <a:ext uri="{FF2B5EF4-FFF2-40B4-BE49-F238E27FC236}">
              <a16:creationId xmlns:a16="http://schemas.microsoft.com/office/drawing/2014/main" id="{F57611F8-DDFE-4D31-9246-8FA2C116583F}"/>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0" name="テキスト ボックス 429">
          <a:extLst>
            <a:ext uri="{FF2B5EF4-FFF2-40B4-BE49-F238E27FC236}">
              <a16:creationId xmlns:a16="http://schemas.microsoft.com/office/drawing/2014/main" id="{4455769C-D92D-43A6-B970-D2965762F55C}"/>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1" name="直線コネクタ 430">
          <a:extLst>
            <a:ext uri="{FF2B5EF4-FFF2-40B4-BE49-F238E27FC236}">
              <a16:creationId xmlns:a16="http://schemas.microsoft.com/office/drawing/2014/main" id="{23DF9B58-0334-4934-B563-CD3D9EA5DDF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2" name="テキスト ボックス 431">
          <a:extLst>
            <a:ext uri="{FF2B5EF4-FFF2-40B4-BE49-F238E27FC236}">
              <a16:creationId xmlns:a16="http://schemas.microsoft.com/office/drawing/2014/main" id="{2EFAF757-2627-4EA3-A4FB-1D23FDCA5841}"/>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3" name="直線コネクタ 432">
          <a:extLst>
            <a:ext uri="{FF2B5EF4-FFF2-40B4-BE49-F238E27FC236}">
              <a16:creationId xmlns:a16="http://schemas.microsoft.com/office/drawing/2014/main" id="{C688D7E0-A0F3-438B-88DE-9CC052D9B04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4" name="テキスト ボックス 433">
          <a:extLst>
            <a:ext uri="{FF2B5EF4-FFF2-40B4-BE49-F238E27FC236}">
              <a16:creationId xmlns:a16="http://schemas.microsoft.com/office/drawing/2014/main" id="{73E8E358-743B-48E2-9AB7-A64870F6D6D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5" name="直線コネクタ 434">
          <a:extLst>
            <a:ext uri="{FF2B5EF4-FFF2-40B4-BE49-F238E27FC236}">
              <a16:creationId xmlns:a16="http://schemas.microsoft.com/office/drawing/2014/main" id="{45089EBC-8710-4CAF-BB46-3D2D155584A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36" name="テキスト ボックス 435">
          <a:extLst>
            <a:ext uri="{FF2B5EF4-FFF2-40B4-BE49-F238E27FC236}">
              <a16:creationId xmlns:a16="http://schemas.microsoft.com/office/drawing/2014/main" id="{7E27FFFC-8CD1-40B0-851F-E2025B1C4CFF}"/>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37" name="直線コネクタ 436">
          <a:extLst>
            <a:ext uri="{FF2B5EF4-FFF2-40B4-BE49-F238E27FC236}">
              <a16:creationId xmlns:a16="http://schemas.microsoft.com/office/drawing/2014/main" id="{C404DA8B-1EB4-42AC-8F01-02B9E69230C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38" name="テキスト ボックス 437">
          <a:extLst>
            <a:ext uri="{FF2B5EF4-FFF2-40B4-BE49-F238E27FC236}">
              <a16:creationId xmlns:a16="http://schemas.microsoft.com/office/drawing/2014/main" id="{70A0DCC8-A4C5-4908-93A5-C32F161F00B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39" name="直線コネクタ 438">
          <a:extLst>
            <a:ext uri="{FF2B5EF4-FFF2-40B4-BE49-F238E27FC236}">
              <a16:creationId xmlns:a16="http://schemas.microsoft.com/office/drawing/2014/main" id="{66428F64-7EDE-4870-A627-AE7AD054116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0" name="テキスト ボックス 439">
          <a:extLst>
            <a:ext uri="{FF2B5EF4-FFF2-40B4-BE49-F238E27FC236}">
              <a16:creationId xmlns:a16="http://schemas.microsoft.com/office/drawing/2014/main" id="{4F8D86B0-4ADE-4913-A0FB-EC3EDA2DBC91}"/>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1" name="直線コネクタ 440">
          <a:extLst>
            <a:ext uri="{FF2B5EF4-FFF2-40B4-BE49-F238E27FC236}">
              <a16:creationId xmlns:a16="http://schemas.microsoft.com/office/drawing/2014/main" id="{CCAFA3D0-DA70-4556-89F8-68080C0D076F}"/>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消防施設】&#10;有形固定資産減価償却率グラフ枠">
          <a:extLst>
            <a:ext uri="{FF2B5EF4-FFF2-40B4-BE49-F238E27FC236}">
              <a16:creationId xmlns:a16="http://schemas.microsoft.com/office/drawing/2014/main" id="{D9FFFEE0-9FA1-4237-BF2C-E568D52D308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43" name="直線コネクタ 442">
          <a:extLst>
            <a:ext uri="{FF2B5EF4-FFF2-40B4-BE49-F238E27FC236}">
              <a16:creationId xmlns:a16="http://schemas.microsoft.com/office/drawing/2014/main" id="{0B921AE3-46AC-4FA7-A271-073F18CD057D}"/>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4" name="【消防施設】&#10;有形固定資産減価償却率最小値テキスト">
          <a:extLst>
            <a:ext uri="{FF2B5EF4-FFF2-40B4-BE49-F238E27FC236}">
              <a16:creationId xmlns:a16="http://schemas.microsoft.com/office/drawing/2014/main" id="{BFE6B809-B556-4C2E-BFF4-4EF2CA11227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5" name="直線コネクタ 444">
          <a:extLst>
            <a:ext uri="{FF2B5EF4-FFF2-40B4-BE49-F238E27FC236}">
              <a16:creationId xmlns:a16="http://schemas.microsoft.com/office/drawing/2014/main" id="{0D15918C-A601-4FBE-A442-2FF6CA08E912}"/>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46" name="【消防施設】&#10;有形固定資産減価償却率最大値テキスト">
          <a:extLst>
            <a:ext uri="{FF2B5EF4-FFF2-40B4-BE49-F238E27FC236}">
              <a16:creationId xmlns:a16="http://schemas.microsoft.com/office/drawing/2014/main" id="{726D49C2-AAD3-4F28-B131-8B861D0D0ED0}"/>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47" name="直線コネクタ 446">
          <a:extLst>
            <a:ext uri="{FF2B5EF4-FFF2-40B4-BE49-F238E27FC236}">
              <a16:creationId xmlns:a16="http://schemas.microsoft.com/office/drawing/2014/main" id="{89861CAA-A743-4779-83FE-EC9F5DDE802C}"/>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52632</xdr:rowOff>
    </xdr:from>
    <xdr:ext cx="405111" cy="259045"/>
    <xdr:sp macro="" textlink="">
      <xdr:nvSpPr>
        <xdr:cNvPr id="448" name="【消防施設】&#10;有形固定資産減価償却率平均値テキスト">
          <a:extLst>
            <a:ext uri="{FF2B5EF4-FFF2-40B4-BE49-F238E27FC236}">
              <a16:creationId xmlns:a16="http://schemas.microsoft.com/office/drawing/2014/main" id="{D977C106-B788-4F3A-8005-96F596FF1C06}"/>
            </a:ext>
          </a:extLst>
        </xdr:cNvPr>
        <xdr:cNvSpPr txBox="1"/>
      </xdr:nvSpPr>
      <xdr:spPr>
        <a:xfrm>
          <a:off x="16357600" y="1394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449" name="フローチャート: 判断 448">
          <a:extLst>
            <a:ext uri="{FF2B5EF4-FFF2-40B4-BE49-F238E27FC236}">
              <a16:creationId xmlns:a16="http://schemas.microsoft.com/office/drawing/2014/main" id="{41A20C6F-1A6C-4752-906E-E156CDED2ACC}"/>
            </a:ext>
          </a:extLst>
        </xdr:cNvPr>
        <xdr:cNvSpPr/>
      </xdr:nvSpPr>
      <xdr:spPr>
        <a:xfrm>
          <a:off x="162687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450" name="フローチャート: 判断 449">
          <a:extLst>
            <a:ext uri="{FF2B5EF4-FFF2-40B4-BE49-F238E27FC236}">
              <a16:creationId xmlns:a16="http://schemas.microsoft.com/office/drawing/2014/main" id="{AA435225-8B27-4A29-8B78-9EA10BB0E2A1}"/>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451" name="フローチャート: 判断 450">
          <a:extLst>
            <a:ext uri="{FF2B5EF4-FFF2-40B4-BE49-F238E27FC236}">
              <a16:creationId xmlns:a16="http://schemas.microsoft.com/office/drawing/2014/main" id="{5A4D6553-8BB1-4195-BBB1-F3B9EC7F77F5}"/>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452" name="フローチャート: 判断 451">
          <a:extLst>
            <a:ext uri="{FF2B5EF4-FFF2-40B4-BE49-F238E27FC236}">
              <a16:creationId xmlns:a16="http://schemas.microsoft.com/office/drawing/2014/main" id="{7DF0ECEF-EFC7-41A0-A2B3-6EE902E20A67}"/>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453" name="フローチャート: 判断 452">
          <a:extLst>
            <a:ext uri="{FF2B5EF4-FFF2-40B4-BE49-F238E27FC236}">
              <a16:creationId xmlns:a16="http://schemas.microsoft.com/office/drawing/2014/main" id="{17DAB8A7-A43C-488B-A375-DA0CA953207C}"/>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62A14772-ABC7-4D3C-8D4D-9209FF536A6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ECE3D1AD-1E83-4EE7-BA5C-024015B003F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6" name="テキスト ボックス 455">
          <a:extLst>
            <a:ext uri="{FF2B5EF4-FFF2-40B4-BE49-F238E27FC236}">
              <a16:creationId xmlns:a16="http://schemas.microsoft.com/office/drawing/2014/main" id="{B2975A7A-8566-494A-9C49-0A8A5F914AC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7" name="テキスト ボックス 456">
          <a:extLst>
            <a:ext uri="{FF2B5EF4-FFF2-40B4-BE49-F238E27FC236}">
              <a16:creationId xmlns:a16="http://schemas.microsoft.com/office/drawing/2014/main" id="{875CD97C-732F-4362-82F7-CB4D8D43E13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32842053-D6B9-4340-BBB4-683D32BA3EF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101600</xdr:rowOff>
    </xdr:from>
    <xdr:to>
      <xdr:col>85</xdr:col>
      <xdr:colOff>177800</xdr:colOff>
      <xdr:row>83</xdr:row>
      <xdr:rowOff>31750</xdr:rowOff>
    </xdr:to>
    <xdr:sp macro="" textlink="">
      <xdr:nvSpPr>
        <xdr:cNvPr id="459" name="楕円 458">
          <a:extLst>
            <a:ext uri="{FF2B5EF4-FFF2-40B4-BE49-F238E27FC236}">
              <a16:creationId xmlns:a16="http://schemas.microsoft.com/office/drawing/2014/main" id="{75F698AB-4D9D-4CE7-A07C-D9BACFA1FEB9}"/>
            </a:ext>
          </a:extLst>
        </xdr:cNvPr>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80027</xdr:rowOff>
    </xdr:from>
    <xdr:ext cx="405111" cy="259045"/>
    <xdr:sp macro="" textlink="">
      <xdr:nvSpPr>
        <xdr:cNvPr id="460" name="【消防施設】&#10;有形固定資産減価償却率該当値テキスト">
          <a:extLst>
            <a:ext uri="{FF2B5EF4-FFF2-40B4-BE49-F238E27FC236}">
              <a16:creationId xmlns:a16="http://schemas.microsoft.com/office/drawing/2014/main" id="{944E1D4C-FE84-49BA-8DDF-14D220E875AD}"/>
            </a:ext>
          </a:extLst>
        </xdr:cNvPr>
        <xdr:cNvSpPr txBox="1"/>
      </xdr:nvSpPr>
      <xdr:spPr>
        <a:xfrm>
          <a:off x="16357600"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88537</xdr:rowOff>
    </xdr:from>
    <xdr:to>
      <xdr:col>81</xdr:col>
      <xdr:colOff>101600</xdr:colOff>
      <xdr:row>83</xdr:row>
      <xdr:rowOff>18687</xdr:rowOff>
    </xdr:to>
    <xdr:sp macro="" textlink="">
      <xdr:nvSpPr>
        <xdr:cNvPr id="461" name="楕円 460">
          <a:extLst>
            <a:ext uri="{FF2B5EF4-FFF2-40B4-BE49-F238E27FC236}">
              <a16:creationId xmlns:a16="http://schemas.microsoft.com/office/drawing/2014/main" id="{AC81EF4E-3874-4379-97C1-B88585AF6A51}"/>
            </a:ext>
          </a:extLst>
        </xdr:cNvPr>
        <xdr:cNvSpPr/>
      </xdr:nvSpPr>
      <xdr:spPr>
        <a:xfrm>
          <a:off x="154305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139337</xdr:rowOff>
    </xdr:from>
    <xdr:to>
      <xdr:col>85</xdr:col>
      <xdr:colOff>127000</xdr:colOff>
      <xdr:row>82</xdr:row>
      <xdr:rowOff>152400</xdr:rowOff>
    </xdr:to>
    <xdr:cxnSp macro="">
      <xdr:nvCxnSpPr>
        <xdr:cNvPr id="462" name="直線コネクタ 461">
          <a:extLst>
            <a:ext uri="{FF2B5EF4-FFF2-40B4-BE49-F238E27FC236}">
              <a16:creationId xmlns:a16="http://schemas.microsoft.com/office/drawing/2014/main" id="{FCFD796F-953A-433A-AAFF-B211600B454A}"/>
            </a:ext>
          </a:extLst>
        </xdr:cNvPr>
        <xdr:cNvCxnSpPr/>
      </xdr:nvCxnSpPr>
      <xdr:spPr>
        <a:xfrm>
          <a:off x="15481300" y="1419823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46082</xdr:rowOff>
    </xdr:from>
    <xdr:to>
      <xdr:col>76</xdr:col>
      <xdr:colOff>165100</xdr:colOff>
      <xdr:row>81</xdr:row>
      <xdr:rowOff>147682</xdr:rowOff>
    </xdr:to>
    <xdr:sp macro="" textlink="">
      <xdr:nvSpPr>
        <xdr:cNvPr id="463" name="楕円 462">
          <a:extLst>
            <a:ext uri="{FF2B5EF4-FFF2-40B4-BE49-F238E27FC236}">
              <a16:creationId xmlns:a16="http://schemas.microsoft.com/office/drawing/2014/main" id="{4792E1C1-3095-492C-A934-C0478F05F770}"/>
            </a:ext>
          </a:extLst>
        </xdr:cNvPr>
        <xdr:cNvSpPr/>
      </xdr:nvSpPr>
      <xdr:spPr>
        <a:xfrm>
          <a:off x="14541500" y="1393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96882</xdr:rowOff>
    </xdr:from>
    <xdr:to>
      <xdr:col>81</xdr:col>
      <xdr:colOff>50800</xdr:colOff>
      <xdr:row>82</xdr:row>
      <xdr:rowOff>139337</xdr:rowOff>
    </xdr:to>
    <xdr:cxnSp macro="">
      <xdr:nvCxnSpPr>
        <xdr:cNvPr id="464" name="直線コネクタ 463">
          <a:extLst>
            <a:ext uri="{FF2B5EF4-FFF2-40B4-BE49-F238E27FC236}">
              <a16:creationId xmlns:a16="http://schemas.microsoft.com/office/drawing/2014/main" id="{FD8FCA93-BECD-4219-BA01-30889B147B5F}"/>
            </a:ext>
          </a:extLst>
        </xdr:cNvPr>
        <xdr:cNvCxnSpPr/>
      </xdr:nvCxnSpPr>
      <xdr:spPr>
        <a:xfrm>
          <a:off x="14592300" y="13984332"/>
          <a:ext cx="889000" cy="21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465" name="楕円 464">
          <a:extLst>
            <a:ext uri="{FF2B5EF4-FFF2-40B4-BE49-F238E27FC236}">
              <a16:creationId xmlns:a16="http://schemas.microsoft.com/office/drawing/2014/main" id="{0C5CD8DE-4B47-46BE-964E-CAF9B3AD2C30}"/>
            </a:ext>
          </a:extLst>
        </xdr:cNvPr>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96882</xdr:rowOff>
    </xdr:to>
    <xdr:cxnSp macro="">
      <xdr:nvCxnSpPr>
        <xdr:cNvPr id="466" name="直線コネクタ 465">
          <a:extLst>
            <a:ext uri="{FF2B5EF4-FFF2-40B4-BE49-F238E27FC236}">
              <a16:creationId xmlns:a16="http://schemas.microsoft.com/office/drawing/2014/main" id="{4C28D83B-17AC-448F-ACBF-9D835FAB2919}"/>
            </a:ext>
          </a:extLst>
        </xdr:cNvPr>
        <xdr:cNvCxnSpPr/>
      </xdr:nvCxnSpPr>
      <xdr:spPr>
        <a:xfrm>
          <a:off x="13703300" y="13982700"/>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363</xdr:rowOff>
    </xdr:from>
    <xdr:to>
      <xdr:col>67</xdr:col>
      <xdr:colOff>101600</xdr:colOff>
      <xdr:row>81</xdr:row>
      <xdr:rowOff>101963</xdr:rowOff>
    </xdr:to>
    <xdr:sp macro="" textlink="">
      <xdr:nvSpPr>
        <xdr:cNvPr id="467" name="楕円 466">
          <a:extLst>
            <a:ext uri="{FF2B5EF4-FFF2-40B4-BE49-F238E27FC236}">
              <a16:creationId xmlns:a16="http://schemas.microsoft.com/office/drawing/2014/main" id="{09906E4D-04DC-4904-ACE3-D5ED58414820}"/>
            </a:ext>
          </a:extLst>
        </xdr:cNvPr>
        <xdr:cNvSpPr/>
      </xdr:nvSpPr>
      <xdr:spPr>
        <a:xfrm>
          <a:off x="12763500" y="1388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51163</xdr:rowOff>
    </xdr:from>
    <xdr:to>
      <xdr:col>71</xdr:col>
      <xdr:colOff>177800</xdr:colOff>
      <xdr:row>81</xdr:row>
      <xdr:rowOff>95250</xdr:rowOff>
    </xdr:to>
    <xdr:cxnSp macro="">
      <xdr:nvCxnSpPr>
        <xdr:cNvPr id="468" name="直線コネクタ 467">
          <a:extLst>
            <a:ext uri="{FF2B5EF4-FFF2-40B4-BE49-F238E27FC236}">
              <a16:creationId xmlns:a16="http://schemas.microsoft.com/office/drawing/2014/main" id="{19581F0A-5323-4E04-9C0D-D35942502121}"/>
            </a:ext>
          </a:extLst>
        </xdr:cNvPr>
        <xdr:cNvCxnSpPr/>
      </xdr:nvCxnSpPr>
      <xdr:spPr>
        <a:xfrm>
          <a:off x="12814300" y="1393861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469" name="n_1aveValue【消防施設】&#10;有形固定資産減価償却率">
          <a:extLst>
            <a:ext uri="{FF2B5EF4-FFF2-40B4-BE49-F238E27FC236}">
              <a16:creationId xmlns:a16="http://schemas.microsoft.com/office/drawing/2014/main" id="{FB8B858E-FECC-46B5-B863-106A0D6CDC70}"/>
            </a:ext>
          </a:extLst>
        </xdr:cNvPr>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470" name="n_2aveValue【消防施設】&#10;有形固定資産減価償却率">
          <a:extLst>
            <a:ext uri="{FF2B5EF4-FFF2-40B4-BE49-F238E27FC236}">
              <a16:creationId xmlns:a16="http://schemas.microsoft.com/office/drawing/2014/main" id="{83CD030A-0E70-4556-80AC-4F715B0D250E}"/>
            </a:ext>
          </a:extLst>
        </xdr:cNvPr>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471" name="n_3aveValue【消防施設】&#10;有形固定資産減価償却率">
          <a:extLst>
            <a:ext uri="{FF2B5EF4-FFF2-40B4-BE49-F238E27FC236}">
              <a16:creationId xmlns:a16="http://schemas.microsoft.com/office/drawing/2014/main" id="{38354D18-6779-413D-87DF-1D289EC5E718}"/>
            </a:ext>
          </a:extLst>
        </xdr:cNvPr>
        <xdr:cNvSpPr txBox="1"/>
      </xdr:nvSpPr>
      <xdr:spPr>
        <a:xfrm>
          <a:off x="13500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40839</xdr:rowOff>
    </xdr:from>
    <xdr:ext cx="405111" cy="259045"/>
    <xdr:sp macro="" textlink="">
      <xdr:nvSpPr>
        <xdr:cNvPr id="472" name="n_4aveValue【消防施設】&#10;有形固定資産減価償却率">
          <a:extLst>
            <a:ext uri="{FF2B5EF4-FFF2-40B4-BE49-F238E27FC236}">
              <a16:creationId xmlns:a16="http://schemas.microsoft.com/office/drawing/2014/main" id="{AD56E246-9C20-4329-B81A-310558C0EA6B}"/>
            </a:ext>
          </a:extLst>
        </xdr:cNvPr>
        <xdr:cNvSpPr txBox="1"/>
      </xdr:nvSpPr>
      <xdr:spPr>
        <a:xfrm>
          <a:off x="12611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35214</xdr:rowOff>
    </xdr:from>
    <xdr:ext cx="405111" cy="259045"/>
    <xdr:sp macro="" textlink="">
      <xdr:nvSpPr>
        <xdr:cNvPr id="473" name="n_1mainValue【消防施設】&#10;有形固定資産減価償却率">
          <a:extLst>
            <a:ext uri="{FF2B5EF4-FFF2-40B4-BE49-F238E27FC236}">
              <a16:creationId xmlns:a16="http://schemas.microsoft.com/office/drawing/2014/main" id="{C34CADE2-B05B-40D9-A066-199D48F0EBF1}"/>
            </a:ext>
          </a:extLst>
        </xdr:cNvPr>
        <xdr:cNvSpPr txBox="1"/>
      </xdr:nvSpPr>
      <xdr:spPr>
        <a:xfrm>
          <a:off x="152660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164209</xdr:rowOff>
    </xdr:from>
    <xdr:ext cx="405111" cy="259045"/>
    <xdr:sp macro="" textlink="">
      <xdr:nvSpPr>
        <xdr:cNvPr id="474" name="n_2mainValue【消防施設】&#10;有形固定資産減価償却率">
          <a:extLst>
            <a:ext uri="{FF2B5EF4-FFF2-40B4-BE49-F238E27FC236}">
              <a16:creationId xmlns:a16="http://schemas.microsoft.com/office/drawing/2014/main" id="{7A429833-3BDD-43C8-9BD3-0AA661C12C45}"/>
            </a:ext>
          </a:extLst>
        </xdr:cNvPr>
        <xdr:cNvSpPr txBox="1"/>
      </xdr:nvSpPr>
      <xdr:spPr>
        <a:xfrm>
          <a:off x="14389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475" name="n_3mainValue【消防施設】&#10;有形固定資産減価償却率">
          <a:extLst>
            <a:ext uri="{FF2B5EF4-FFF2-40B4-BE49-F238E27FC236}">
              <a16:creationId xmlns:a16="http://schemas.microsoft.com/office/drawing/2014/main" id="{DB784505-24BF-462A-8176-23BE1FA56118}"/>
            </a:ext>
          </a:extLst>
        </xdr:cNvPr>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118490</xdr:rowOff>
    </xdr:from>
    <xdr:ext cx="405111" cy="259045"/>
    <xdr:sp macro="" textlink="">
      <xdr:nvSpPr>
        <xdr:cNvPr id="476" name="n_4mainValue【消防施設】&#10;有形固定資産減価償却率">
          <a:extLst>
            <a:ext uri="{FF2B5EF4-FFF2-40B4-BE49-F238E27FC236}">
              <a16:creationId xmlns:a16="http://schemas.microsoft.com/office/drawing/2014/main" id="{703AE448-E645-4DD5-8B07-C6FB8CC24B52}"/>
            </a:ext>
          </a:extLst>
        </xdr:cNvPr>
        <xdr:cNvSpPr txBox="1"/>
      </xdr:nvSpPr>
      <xdr:spPr>
        <a:xfrm>
          <a:off x="12611744" y="1366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7" name="正方形/長方形 476">
          <a:extLst>
            <a:ext uri="{FF2B5EF4-FFF2-40B4-BE49-F238E27FC236}">
              <a16:creationId xmlns:a16="http://schemas.microsoft.com/office/drawing/2014/main" id="{4643E859-F4EE-4AEA-96C8-E20D272D12A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8" name="正方形/長方形 477">
          <a:extLst>
            <a:ext uri="{FF2B5EF4-FFF2-40B4-BE49-F238E27FC236}">
              <a16:creationId xmlns:a16="http://schemas.microsoft.com/office/drawing/2014/main" id="{2E2783DC-CA2C-44CF-9C0D-28FD804A5CD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9" name="正方形/長方形 478">
          <a:extLst>
            <a:ext uri="{FF2B5EF4-FFF2-40B4-BE49-F238E27FC236}">
              <a16:creationId xmlns:a16="http://schemas.microsoft.com/office/drawing/2014/main" id="{A2021B3A-498E-436C-8F5F-A6ACB02E7E5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0" name="正方形/長方形 479">
          <a:extLst>
            <a:ext uri="{FF2B5EF4-FFF2-40B4-BE49-F238E27FC236}">
              <a16:creationId xmlns:a16="http://schemas.microsoft.com/office/drawing/2014/main" id="{F41A0CC1-CE4E-4398-BF23-FDAE0C823EF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1" name="正方形/長方形 480">
          <a:extLst>
            <a:ext uri="{FF2B5EF4-FFF2-40B4-BE49-F238E27FC236}">
              <a16:creationId xmlns:a16="http://schemas.microsoft.com/office/drawing/2014/main" id="{0166C4A8-A1F7-4F43-B1F0-A922E681BA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2" name="正方形/長方形 481">
          <a:extLst>
            <a:ext uri="{FF2B5EF4-FFF2-40B4-BE49-F238E27FC236}">
              <a16:creationId xmlns:a16="http://schemas.microsoft.com/office/drawing/2014/main" id="{9DA4F397-E987-4635-8013-C7CB73A267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3" name="正方形/長方形 482">
          <a:extLst>
            <a:ext uri="{FF2B5EF4-FFF2-40B4-BE49-F238E27FC236}">
              <a16:creationId xmlns:a16="http://schemas.microsoft.com/office/drawing/2014/main" id="{446E9A37-8F68-4A8B-90B4-4C270F9EA61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4" name="正方形/長方形 483">
          <a:extLst>
            <a:ext uri="{FF2B5EF4-FFF2-40B4-BE49-F238E27FC236}">
              <a16:creationId xmlns:a16="http://schemas.microsoft.com/office/drawing/2014/main" id="{7F4BD0F7-42A5-485C-8166-ABE7EDF7725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5" name="テキスト ボックス 484">
          <a:extLst>
            <a:ext uri="{FF2B5EF4-FFF2-40B4-BE49-F238E27FC236}">
              <a16:creationId xmlns:a16="http://schemas.microsoft.com/office/drawing/2014/main" id="{2ABE1996-A463-42FD-A642-9BE6945DD83D}"/>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6" name="直線コネクタ 485">
          <a:extLst>
            <a:ext uri="{FF2B5EF4-FFF2-40B4-BE49-F238E27FC236}">
              <a16:creationId xmlns:a16="http://schemas.microsoft.com/office/drawing/2014/main" id="{69AAD18F-43B7-4F98-B161-4AAE79DD5B3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87" name="直線コネクタ 486">
          <a:extLst>
            <a:ext uri="{FF2B5EF4-FFF2-40B4-BE49-F238E27FC236}">
              <a16:creationId xmlns:a16="http://schemas.microsoft.com/office/drawing/2014/main" id="{FA383A52-0B02-49CA-A78F-6DA43BFFEC01}"/>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88" name="テキスト ボックス 487">
          <a:extLst>
            <a:ext uri="{FF2B5EF4-FFF2-40B4-BE49-F238E27FC236}">
              <a16:creationId xmlns:a16="http://schemas.microsoft.com/office/drawing/2014/main" id="{A75D37F9-4245-4C37-8772-725F1F92A89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89" name="直線コネクタ 488">
          <a:extLst>
            <a:ext uri="{FF2B5EF4-FFF2-40B4-BE49-F238E27FC236}">
              <a16:creationId xmlns:a16="http://schemas.microsoft.com/office/drawing/2014/main" id="{C2277620-DACA-4848-B1D9-48DCB71085C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0" name="テキスト ボックス 489">
          <a:extLst>
            <a:ext uri="{FF2B5EF4-FFF2-40B4-BE49-F238E27FC236}">
              <a16:creationId xmlns:a16="http://schemas.microsoft.com/office/drawing/2014/main" id="{02D819ED-92FC-468F-B3DF-939ABAF9980F}"/>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1" name="直線コネクタ 490">
          <a:extLst>
            <a:ext uri="{FF2B5EF4-FFF2-40B4-BE49-F238E27FC236}">
              <a16:creationId xmlns:a16="http://schemas.microsoft.com/office/drawing/2014/main" id="{EC8A75A1-13A7-4C81-9435-857DFE1A68E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2" name="テキスト ボックス 491">
          <a:extLst>
            <a:ext uri="{FF2B5EF4-FFF2-40B4-BE49-F238E27FC236}">
              <a16:creationId xmlns:a16="http://schemas.microsoft.com/office/drawing/2014/main" id="{CEF6EFAA-1088-43A5-AA7F-66EADA602DB4}"/>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3" name="直線コネクタ 492">
          <a:extLst>
            <a:ext uri="{FF2B5EF4-FFF2-40B4-BE49-F238E27FC236}">
              <a16:creationId xmlns:a16="http://schemas.microsoft.com/office/drawing/2014/main" id="{01EE1834-4066-44C9-B3FB-8B8C11EEDD4B}"/>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4" name="テキスト ボックス 493">
          <a:extLst>
            <a:ext uri="{FF2B5EF4-FFF2-40B4-BE49-F238E27FC236}">
              <a16:creationId xmlns:a16="http://schemas.microsoft.com/office/drawing/2014/main" id="{44893BD0-2F74-4362-9547-0E187A6764B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5" name="直線コネクタ 494">
          <a:extLst>
            <a:ext uri="{FF2B5EF4-FFF2-40B4-BE49-F238E27FC236}">
              <a16:creationId xmlns:a16="http://schemas.microsoft.com/office/drawing/2014/main" id="{A83E374F-9F1B-4188-8AAA-783F769AD4E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96" name="テキスト ボックス 495">
          <a:extLst>
            <a:ext uri="{FF2B5EF4-FFF2-40B4-BE49-F238E27FC236}">
              <a16:creationId xmlns:a16="http://schemas.microsoft.com/office/drawing/2014/main" id="{F764D48A-2770-4EED-A0B3-A266D7083ECD}"/>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97" name="直線コネクタ 496">
          <a:extLst>
            <a:ext uri="{FF2B5EF4-FFF2-40B4-BE49-F238E27FC236}">
              <a16:creationId xmlns:a16="http://schemas.microsoft.com/office/drawing/2014/main" id="{BA2C64E3-4324-493B-948A-E90E6B412CAF}"/>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98" name="テキスト ボックス 497">
          <a:extLst>
            <a:ext uri="{FF2B5EF4-FFF2-40B4-BE49-F238E27FC236}">
              <a16:creationId xmlns:a16="http://schemas.microsoft.com/office/drawing/2014/main" id="{515A3B09-E816-4C41-9A99-014BBDB99B5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a:extLst>
            <a:ext uri="{FF2B5EF4-FFF2-40B4-BE49-F238E27FC236}">
              <a16:creationId xmlns:a16="http://schemas.microsoft.com/office/drawing/2014/main" id="{E7BCF631-967F-4C41-9C48-C0B8499A553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a:extLst>
            <a:ext uri="{FF2B5EF4-FFF2-40B4-BE49-F238E27FC236}">
              <a16:creationId xmlns:a16="http://schemas.microsoft.com/office/drawing/2014/main" id="{D878EC0F-C887-486C-84C4-3E448A5749C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a:extLst>
            <a:ext uri="{FF2B5EF4-FFF2-40B4-BE49-F238E27FC236}">
              <a16:creationId xmlns:a16="http://schemas.microsoft.com/office/drawing/2014/main" id="{E32E1A09-66F1-42A5-A7FA-9C1D74AEDE9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xdr:rowOff>
    </xdr:from>
    <xdr:to>
      <xdr:col>116</xdr:col>
      <xdr:colOff>62864</xdr:colOff>
      <xdr:row>86</xdr:row>
      <xdr:rowOff>155666</xdr:rowOff>
    </xdr:to>
    <xdr:cxnSp macro="">
      <xdr:nvCxnSpPr>
        <xdr:cNvPr id="502" name="直線コネクタ 501">
          <a:extLst>
            <a:ext uri="{FF2B5EF4-FFF2-40B4-BE49-F238E27FC236}">
              <a16:creationId xmlns:a16="http://schemas.microsoft.com/office/drawing/2014/main" id="{11FA486A-8DE4-4C31-B373-094095C6BD1A}"/>
            </a:ext>
          </a:extLst>
        </xdr:cNvPr>
        <xdr:cNvCxnSpPr/>
      </xdr:nvCxnSpPr>
      <xdr:spPr>
        <a:xfrm flipV="1">
          <a:off x="22160864" y="13385074"/>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503" name="【消防施設】&#10;一人当たり面積最小値テキスト">
          <a:extLst>
            <a:ext uri="{FF2B5EF4-FFF2-40B4-BE49-F238E27FC236}">
              <a16:creationId xmlns:a16="http://schemas.microsoft.com/office/drawing/2014/main" id="{B4A4C469-3139-46C6-88DB-1CB2F051A322}"/>
            </a:ext>
          </a:extLst>
        </xdr:cNvPr>
        <xdr:cNvSpPr txBox="1"/>
      </xdr:nvSpPr>
      <xdr:spPr>
        <a:xfrm>
          <a:off x="22199600" y="1490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504" name="直線コネクタ 503">
          <a:extLst>
            <a:ext uri="{FF2B5EF4-FFF2-40B4-BE49-F238E27FC236}">
              <a16:creationId xmlns:a16="http://schemas.microsoft.com/office/drawing/2014/main" id="{E33583AE-2265-4FC6-BFD2-FAF62125919D}"/>
            </a:ext>
          </a:extLst>
        </xdr:cNvPr>
        <xdr:cNvCxnSpPr/>
      </xdr:nvCxnSpPr>
      <xdr:spPr>
        <a:xfrm>
          <a:off x="22072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130101</xdr:rowOff>
    </xdr:from>
    <xdr:ext cx="469744" cy="259045"/>
    <xdr:sp macro="" textlink="">
      <xdr:nvSpPr>
        <xdr:cNvPr id="505" name="【消防施設】&#10;一人当たり面積最大値テキスト">
          <a:extLst>
            <a:ext uri="{FF2B5EF4-FFF2-40B4-BE49-F238E27FC236}">
              <a16:creationId xmlns:a16="http://schemas.microsoft.com/office/drawing/2014/main" id="{EF756DE8-A454-4F07-BB8D-79441E8BC02B}"/>
            </a:ext>
          </a:extLst>
        </xdr:cNvPr>
        <xdr:cNvSpPr txBox="1"/>
      </xdr:nvSpPr>
      <xdr:spPr>
        <a:xfrm>
          <a:off x="221996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xdr:rowOff>
    </xdr:from>
    <xdr:to>
      <xdr:col>116</xdr:col>
      <xdr:colOff>152400</xdr:colOff>
      <xdr:row>78</xdr:row>
      <xdr:rowOff>11974</xdr:rowOff>
    </xdr:to>
    <xdr:cxnSp macro="">
      <xdr:nvCxnSpPr>
        <xdr:cNvPr id="506" name="直線コネクタ 505">
          <a:extLst>
            <a:ext uri="{FF2B5EF4-FFF2-40B4-BE49-F238E27FC236}">
              <a16:creationId xmlns:a16="http://schemas.microsoft.com/office/drawing/2014/main" id="{F2D68180-162E-418B-A34C-4E96EF549E59}"/>
            </a:ext>
          </a:extLst>
        </xdr:cNvPr>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9814</xdr:rowOff>
    </xdr:from>
    <xdr:ext cx="469744" cy="259045"/>
    <xdr:sp macro="" textlink="">
      <xdr:nvSpPr>
        <xdr:cNvPr id="507" name="【消防施設】&#10;一人当たり面積平均値テキスト">
          <a:extLst>
            <a:ext uri="{FF2B5EF4-FFF2-40B4-BE49-F238E27FC236}">
              <a16:creationId xmlns:a16="http://schemas.microsoft.com/office/drawing/2014/main" id="{00DB3B8E-4BF5-4836-80D7-BD09983185BD}"/>
            </a:ext>
          </a:extLst>
        </xdr:cNvPr>
        <xdr:cNvSpPr txBox="1"/>
      </xdr:nvSpPr>
      <xdr:spPr>
        <a:xfrm>
          <a:off x="22199600" y="1424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31387</xdr:rowOff>
    </xdr:from>
    <xdr:to>
      <xdr:col>116</xdr:col>
      <xdr:colOff>114300</xdr:colOff>
      <xdr:row>83</xdr:row>
      <xdr:rowOff>132987</xdr:rowOff>
    </xdr:to>
    <xdr:sp macro="" textlink="">
      <xdr:nvSpPr>
        <xdr:cNvPr id="508" name="フローチャート: 判断 507">
          <a:extLst>
            <a:ext uri="{FF2B5EF4-FFF2-40B4-BE49-F238E27FC236}">
              <a16:creationId xmlns:a16="http://schemas.microsoft.com/office/drawing/2014/main" id="{A841C633-0C64-4CB0-A794-804F84BDABEE}"/>
            </a:ext>
          </a:extLst>
        </xdr:cNvPr>
        <xdr:cNvSpPr/>
      </xdr:nvSpPr>
      <xdr:spPr>
        <a:xfrm>
          <a:off x="22110700" y="1426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509" name="フローチャート: 判断 508">
          <a:extLst>
            <a:ext uri="{FF2B5EF4-FFF2-40B4-BE49-F238E27FC236}">
              <a16:creationId xmlns:a16="http://schemas.microsoft.com/office/drawing/2014/main" id="{4848C25A-38E5-4E1B-8289-F9348191213B}"/>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96701</xdr:rowOff>
    </xdr:from>
    <xdr:to>
      <xdr:col>107</xdr:col>
      <xdr:colOff>101600</xdr:colOff>
      <xdr:row>84</xdr:row>
      <xdr:rowOff>26851</xdr:rowOff>
    </xdr:to>
    <xdr:sp macro="" textlink="">
      <xdr:nvSpPr>
        <xdr:cNvPr id="510" name="フローチャート: 判断 509">
          <a:extLst>
            <a:ext uri="{FF2B5EF4-FFF2-40B4-BE49-F238E27FC236}">
              <a16:creationId xmlns:a16="http://schemas.microsoft.com/office/drawing/2014/main" id="{7CDEB502-B4A7-459E-B5C7-7985286ABC88}"/>
            </a:ext>
          </a:extLst>
        </xdr:cNvPr>
        <xdr:cNvSpPr/>
      </xdr:nvSpPr>
      <xdr:spPr>
        <a:xfrm>
          <a:off x="20383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129358</xdr:rowOff>
    </xdr:from>
    <xdr:to>
      <xdr:col>102</xdr:col>
      <xdr:colOff>165100</xdr:colOff>
      <xdr:row>84</xdr:row>
      <xdr:rowOff>59508</xdr:rowOff>
    </xdr:to>
    <xdr:sp macro="" textlink="">
      <xdr:nvSpPr>
        <xdr:cNvPr id="511" name="フローチャート: 判断 510">
          <a:extLst>
            <a:ext uri="{FF2B5EF4-FFF2-40B4-BE49-F238E27FC236}">
              <a16:creationId xmlns:a16="http://schemas.microsoft.com/office/drawing/2014/main" id="{89E10222-05D4-40B1-8C8A-25150DA3C27D}"/>
            </a:ext>
          </a:extLst>
        </xdr:cNvPr>
        <xdr:cNvSpPr/>
      </xdr:nvSpPr>
      <xdr:spPr>
        <a:xfrm>
          <a:off x="19494500" y="1435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80373</xdr:rowOff>
    </xdr:from>
    <xdr:to>
      <xdr:col>98</xdr:col>
      <xdr:colOff>38100</xdr:colOff>
      <xdr:row>84</xdr:row>
      <xdr:rowOff>10523</xdr:rowOff>
    </xdr:to>
    <xdr:sp macro="" textlink="">
      <xdr:nvSpPr>
        <xdr:cNvPr id="512" name="フローチャート: 判断 511">
          <a:extLst>
            <a:ext uri="{FF2B5EF4-FFF2-40B4-BE49-F238E27FC236}">
              <a16:creationId xmlns:a16="http://schemas.microsoft.com/office/drawing/2014/main" id="{75739638-21DC-402A-AC83-5B1CDCE7BE7D}"/>
            </a:ext>
          </a:extLst>
        </xdr:cNvPr>
        <xdr:cNvSpPr/>
      </xdr:nvSpPr>
      <xdr:spPr>
        <a:xfrm>
          <a:off x="186055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a:extLst>
            <a:ext uri="{FF2B5EF4-FFF2-40B4-BE49-F238E27FC236}">
              <a16:creationId xmlns:a16="http://schemas.microsoft.com/office/drawing/2014/main" id="{99A5EA0D-DC3A-4FF5-B0B9-D0A1C58354C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a:extLst>
            <a:ext uri="{FF2B5EF4-FFF2-40B4-BE49-F238E27FC236}">
              <a16:creationId xmlns:a16="http://schemas.microsoft.com/office/drawing/2014/main" id="{2A184430-900D-463E-99DC-61D5761002D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a:extLst>
            <a:ext uri="{FF2B5EF4-FFF2-40B4-BE49-F238E27FC236}">
              <a16:creationId xmlns:a16="http://schemas.microsoft.com/office/drawing/2014/main" id="{EF83A98E-D257-47F6-94A0-64A3D0F6031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a:extLst>
            <a:ext uri="{FF2B5EF4-FFF2-40B4-BE49-F238E27FC236}">
              <a16:creationId xmlns:a16="http://schemas.microsoft.com/office/drawing/2014/main" id="{F44C3B9F-086C-4204-BE47-5701A91A848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0E7E9D57-6EFA-413D-A5F9-4FD47E87113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132624</xdr:rowOff>
    </xdr:from>
    <xdr:to>
      <xdr:col>116</xdr:col>
      <xdr:colOff>114300</xdr:colOff>
      <xdr:row>80</xdr:row>
      <xdr:rowOff>62774</xdr:rowOff>
    </xdr:to>
    <xdr:sp macro="" textlink="">
      <xdr:nvSpPr>
        <xdr:cNvPr id="518" name="楕円 517">
          <a:extLst>
            <a:ext uri="{FF2B5EF4-FFF2-40B4-BE49-F238E27FC236}">
              <a16:creationId xmlns:a16="http://schemas.microsoft.com/office/drawing/2014/main" id="{ED9AE6F2-90B8-431F-9D8D-E0B150D128CE}"/>
            </a:ext>
          </a:extLst>
        </xdr:cNvPr>
        <xdr:cNvSpPr/>
      </xdr:nvSpPr>
      <xdr:spPr>
        <a:xfrm>
          <a:off x="22110700" y="1367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155501</xdr:rowOff>
    </xdr:from>
    <xdr:ext cx="469744" cy="259045"/>
    <xdr:sp macro="" textlink="">
      <xdr:nvSpPr>
        <xdr:cNvPr id="519" name="【消防施設】&#10;一人当たり面積該当値テキスト">
          <a:extLst>
            <a:ext uri="{FF2B5EF4-FFF2-40B4-BE49-F238E27FC236}">
              <a16:creationId xmlns:a16="http://schemas.microsoft.com/office/drawing/2014/main" id="{CBD437F4-8610-4FF2-BBEE-8C3B0A06F34C}"/>
            </a:ext>
          </a:extLst>
        </xdr:cNvPr>
        <xdr:cNvSpPr txBox="1"/>
      </xdr:nvSpPr>
      <xdr:spPr>
        <a:xfrm>
          <a:off x="22199600" y="1352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520" name="楕円 519">
          <a:extLst>
            <a:ext uri="{FF2B5EF4-FFF2-40B4-BE49-F238E27FC236}">
              <a16:creationId xmlns:a16="http://schemas.microsoft.com/office/drawing/2014/main" id="{F5B0BC1B-3A18-4703-B919-F5DEC5FC1E15}"/>
            </a:ext>
          </a:extLst>
        </xdr:cNvPr>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11974</xdr:rowOff>
    </xdr:from>
    <xdr:to>
      <xdr:col>116</xdr:col>
      <xdr:colOff>63500</xdr:colOff>
      <xdr:row>80</xdr:row>
      <xdr:rowOff>38100</xdr:rowOff>
    </xdr:to>
    <xdr:cxnSp macro="">
      <xdr:nvCxnSpPr>
        <xdr:cNvPr id="521" name="直線コネクタ 520">
          <a:extLst>
            <a:ext uri="{FF2B5EF4-FFF2-40B4-BE49-F238E27FC236}">
              <a16:creationId xmlns:a16="http://schemas.microsoft.com/office/drawing/2014/main" id="{5D3589C3-F127-4337-9F60-0A8E2089971F}"/>
            </a:ext>
          </a:extLst>
        </xdr:cNvPr>
        <xdr:cNvCxnSpPr/>
      </xdr:nvCxnSpPr>
      <xdr:spPr>
        <a:xfrm flipV="1">
          <a:off x="21323300" y="137279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168548</xdr:rowOff>
    </xdr:from>
    <xdr:to>
      <xdr:col>107</xdr:col>
      <xdr:colOff>101600</xdr:colOff>
      <xdr:row>80</xdr:row>
      <xdr:rowOff>98698</xdr:rowOff>
    </xdr:to>
    <xdr:sp macro="" textlink="">
      <xdr:nvSpPr>
        <xdr:cNvPr id="522" name="楕円 521">
          <a:extLst>
            <a:ext uri="{FF2B5EF4-FFF2-40B4-BE49-F238E27FC236}">
              <a16:creationId xmlns:a16="http://schemas.microsoft.com/office/drawing/2014/main" id="{62566E41-FCBF-4CDF-9491-264C37B08E45}"/>
            </a:ext>
          </a:extLst>
        </xdr:cNvPr>
        <xdr:cNvSpPr/>
      </xdr:nvSpPr>
      <xdr:spPr>
        <a:xfrm>
          <a:off x="203835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47898</xdr:rowOff>
    </xdr:to>
    <xdr:cxnSp macro="">
      <xdr:nvCxnSpPr>
        <xdr:cNvPr id="523" name="直線コネクタ 522">
          <a:extLst>
            <a:ext uri="{FF2B5EF4-FFF2-40B4-BE49-F238E27FC236}">
              <a16:creationId xmlns:a16="http://schemas.microsoft.com/office/drawing/2014/main" id="{89259FF4-154A-4753-B701-891184F32475}"/>
            </a:ext>
          </a:extLst>
        </xdr:cNvPr>
        <xdr:cNvCxnSpPr/>
      </xdr:nvCxnSpPr>
      <xdr:spPr>
        <a:xfrm flipV="1">
          <a:off x="20434300" y="137541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19957</xdr:rowOff>
    </xdr:from>
    <xdr:to>
      <xdr:col>102</xdr:col>
      <xdr:colOff>165100</xdr:colOff>
      <xdr:row>80</xdr:row>
      <xdr:rowOff>121557</xdr:rowOff>
    </xdr:to>
    <xdr:sp macro="" textlink="">
      <xdr:nvSpPr>
        <xdr:cNvPr id="524" name="楕円 523">
          <a:extLst>
            <a:ext uri="{FF2B5EF4-FFF2-40B4-BE49-F238E27FC236}">
              <a16:creationId xmlns:a16="http://schemas.microsoft.com/office/drawing/2014/main" id="{5D9BAEBA-D323-420A-B458-F617DF3B2F12}"/>
            </a:ext>
          </a:extLst>
        </xdr:cNvPr>
        <xdr:cNvSpPr/>
      </xdr:nvSpPr>
      <xdr:spPr>
        <a:xfrm>
          <a:off x="19494500" y="1373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47898</xdr:rowOff>
    </xdr:from>
    <xdr:to>
      <xdr:col>107</xdr:col>
      <xdr:colOff>50800</xdr:colOff>
      <xdr:row>80</xdr:row>
      <xdr:rowOff>70757</xdr:rowOff>
    </xdr:to>
    <xdr:cxnSp macro="">
      <xdr:nvCxnSpPr>
        <xdr:cNvPr id="525" name="直線コネクタ 524">
          <a:extLst>
            <a:ext uri="{FF2B5EF4-FFF2-40B4-BE49-F238E27FC236}">
              <a16:creationId xmlns:a16="http://schemas.microsoft.com/office/drawing/2014/main" id="{90AE95CF-C764-4562-A748-D0874025618E}"/>
            </a:ext>
          </a:extLst>
        </xdr:cNvPr>
        <xdr:cNvCxnSpPr/>
      </xdr:nvCxnSpPr>
      <xdr:spPr>
        <a:xfrm flipV="1">
          <a:off x="19545300" y="137638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46082</xdr:rowOff>
    </xdr:from>
    <xdr:to>
      <xdr:col>98</xdr:col>
      <xdr:colOff>38100</xdr:colOff>
      <xdr:row>80</xdr:row>
      <xdr:rowOff>147682</xdr:rowOff>
    </xdr:to>
    <xdr:sp macro="" textlink="">
      <xdr:nvSpPr>
        <xdr:cNvPr id="526" name="楕円 525">
          <a:extLst>
            <a:ext uri="{FF2B5EF4-FFF2-40B4-BE49-F238E27FC236}">
              <a16:creationId xmlns:a16="http://schemas.microsoft.com/office/drawing/2014/main" id="{3F585671-42C6-4780-BF29-D9C5BAFCBA85}"/>
            </a:ext>
          </a:extLst>
        </xdr:cNvPr>
        <xdr:cNvSpPr/>
      </xdr:nvSpPr>
      <xdr:spPr>
        <a:xfrm>
          <a:off x="18605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70757</xdr:rowOff>
    </xdr:from>
    <xdr:to>
      <xdr:col>102</xdr:col>
      <xdr:colOff>114300</xdr:colOff>
      <xdr:row>80</xdr:row>
      <xdr:rowOff>96882</xdr:rowOff>
    </xdr:to>
    <xdr:cxnSp macro="">
      <xdr:nvCxnSpPr>
        <xdr:cNvPr id="527" name="直線コネクタ 526">
          <a:extLst>
            <a:ext uri="{FF2B5EF4-FFF2-40B4-BE49-F238E27FC236}">
              <a16:creationId xmlns:a16="http://schemas.microsoft.com/office/drawing/2014/main" id="{991C48A7-3BB0-4622-B56F-2C9D732B83C3}"/>
            </a:ext>
          </a:extLst>
        </xdr:cNvPr>
        <xdr:cNvCxnSpPr/>
      </xdr:nvCxnSpPr>
      <xdr:spPr>
        <a:xfrm flipV="1">
          <a:off x="18656300" y="1378675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11447</xdr:rowOff>
    </xdr:from>
    <xdr:ext cx="469744" cy="259045"/>
    <xdr:sp macro="" textlink="">
      <xdr:nvSpPr>
        <xdr:cNvPr id="528" name="n_1aveValue【消防施設】&#10;一人当たり面積">
          <a:extLst>
            <a:ext uri="{FF2B5EF4-FFF2-40B4-BE49-F238E27FC236}">
              <a16:creationId xmlns:a16="http://schemas.microsoft.com/office/drawing/2014/main" id="{4E9B120C-70FF-4413-97F6-E0AA672E0070}"/>
            </a:ext>
          </a:extLst>
        </xdr:cNvPr>
        <xdr:cNvSpPr txBox="1"/>
      </xdr:nvSpPr>
      <xdr:spPr>
        <a:xfrm>
          <a:off x="210757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17978</xdr:rowOff>
    </xdr:from>
    <xdr:ext cx="469744" cy="259045"/>
    <xdr:sp macro="" textlink="">
      <xdr:nvSpPr>
        <xdr:cNvPr id="529" name="n_2aveValue【消防施設】&#10;一人当たり面積">
          <a:extLst>
            <a:ext uri="{FF2B5EF4-FFF2-40B4-BE49-F238E27FC236}">
              <a16:creationId xmlns:a16="http://schemas.microsoft.com/office/drawing/2014/main" id="{546CC534-E4EC-47B9-90F3-C32E42681FB1}"/>
            </a:ext>
          </a:extLst>
        </xdr:cNvPr>
        <xdr:cNvSpPr txBox="1"/>
      </xdr:nvSpPr>
      <xdr:spPr>
        <a:xfrm>
          <a:off x="20199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50635</xdr:rowOff>
    </xdr:from>
    <xdr:ext cx="469744" cy="259045"/>
    <xdr:sp macro="" textlink="">
      <xdr:nvSpPr>
        <xdr:cNvPr id="530" name="n_3aveValue【消防施設】&#10;一人当たり面積">
          <a:extLst>
            <a:ext uri="{FF2B5EF4-FFF2-40B4-BE49-F238E27FC236}">
              <a16:creationId xmlns:a16="http://schemas.microsoft.com/office/drawing/2014/main" id="{C23D760D-F539-4097-BA0D-F157377684D6}"/>
            </a:ext>
          </a:extLst>
        </xdr:cNvPr>
        <xdr:cNvSpPr txBox="1"/>
      </xdr:nvSpPr>
      <xdr:spPr>
        <a:xfrm>
          <a:off x="19310427" y="1445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1650</xdr:rowOff>
    </xdr:from>
    <xdr:ext cx="469744" cy="259045"/>
    <xdr:sp macro="" textlink="">
      <xdr:nvSpPr>
        <xdr:cNvPr id="531" name="n_4aveValue【消防施設】&#10;一人当たり面積">
          <a:extLst>
            <a:ext uri="{FF2B5EF4-FFF2-40B4-BE49-F238E27FC236}">
              <a16:creationId xmlns:a16="http://schemas.microsoft.com/office/drawing/2014/main" id="{4C177467-E08D-4F48-A60B-9FFC9414B079}"/>
            </a:ext>
          </a:extLst>
        </xdr:cNvPr>
        <xdr:cNvSpPr txBox="1"/>
      </xdr:nvSpPr>
      <xdr:spPr>
        <a:xfrm>
          <a:off x="18421427" y="1440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532" name="n_1mainValue【消防施設】&#10;一人当たり面積">
          <a:extLst>
            <a:ext uri="{FF2B5EF4-FFF2-40B4-BE49-F238E27FC236}">
              <a16:creationId xmlns:a16="http://schemas.microsoft.com/office/drawing/2014/main" id="{AA53E641-AB70-4BF8-9279-70749BF2E6ED}"/>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115225</xdr:rowOff>
    </xdr:from>
    <xdr:ext cx="469744" cy="259045"/>
    <xdr:sp macro="" textlink="">
      <xdr:nvSpPr>
        <xdr:cNvPr id="533" name="n_2mainValue【消防施設】&#10;一人当たり面積">
          <a:extLst>
            <a:ext uri="{FF2B5EF4-FFF2-40B4-BE49-F238E27FC236}">
              <a16:creationId xmlns:a16="http://schemas.microsoft.com/office/drawing/2014/main" id="{4475BC84-DC4F-415C-8857-3F38194F1F99}"/>
            </a:ext>
          </a:extLst>
        </xdr:cNvPr>
        <xdr:cNvSpPr txBox="1"/>
      </xdr:nvSpPr>
      <xdr:spPr>
        <a:xfrm>
          <a:off x="20199427" y="1348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138084</xdr:rowOff>
    </xdr:from>
    <xdr:ext cx="469744" cy="259045"/>
    <xdr:sp macro="" textlink="">
      <xdr:nvSpPr>
        <xdr:cNvPr id="534" name="n_3mainValue【消防施設】&#10;一人当たり面積">
          <a:extLst>
            <a:ext uri="{FF2B5EF4-FFF2-40B4-BE49-F238E27FC236}">
              <a16:creationId xmlns:a16="http://schemas.microsoft.com/office/drawing/2014/main" id="{8C0DEDF4-7481-4F73-B01A-DCF53EFDC586}"/>
            </a:ext>
          </a:extLst>
        </xdr:cNvPr>
        <xdr:cNvSpPr txBox="1"/>
      </xdr:nvSpPr>
      <xdr:spPr>
        <a:xfrm>
          <a:off x="19310427" y="1351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164209</xdr:rowOff>
    </xdr:from>
    <xdr:ext cx="469744" cy="259045"/>
    <xdr:sp macro="" textlink="">
      <xdr:nvSpPr>
        <xdr:cNvPr id="535" name="n_4mainValue【消防施設】&#10;一人当たり面積">
          <a:extLst>
            <a:ext uri="{FF2B5EF4-FFF2-40B4-BE49-F238E27FC236}">
              <a16:creationId xmlns:a16="http://schemas.microsoft.com/office/drawing/2014/main" id="{0EF8F496-A42E-4F3E-AB96-856D09D1DE71}"/>
            </a:ext>
          </a:extLst>
        </xdr:cNvPr>
        <xdr:cNvSpPr txBox="1"/>
      </xdr:nvSpPr>
      <xdr:spPr>
        <a:xfrm>
          <a:off x="18421427" y="1353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a:extLst>
            <a:ext uri="{FF2B5EF4-FFF2-40B4-BE49-F238E27FC236}">
              <a16:creationId xmlns:a16="http://schemas.microsoft.com/office/drawing/2014/main" id="{919FB79A-6983-4D16-9681-107BE074FE2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a:extLst>
            <a:ext uri="{FF2B5EF4-FFF2-40B4-BE49-F238E27FC236}">
              <a16:creationId xmlns:a16="http://schemas.microsoft.com/office/drawing/2014/main" id="{06800C6A-D0BE-45E3-A930-D0933267557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a:extLst>
            <a:ext uri="{FF2B5EF4-FFF2-40B4-BE49-F238E27FC236}">
              <a16:creationId xmlns:a16="http://schemas.microsoft.com/office/drawing/2014/main" id="{4BDCD1CD-F3FA-4BA1-88BB-71861877807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a:extLst>
            <a:ext uri="{FF2B5EF4-FFF2-40B4-BE49-F238E27FC236}">
              <a16:creationId xmlns:a16="http://schemas.microsoft.com/office/drawing/2014/main" id="{9A6209AA-5094-4F35-AD69-A0A3DAE30C3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a:extLst>
            <a:ext uri="{FF2B5EF4-FFF2-40B4-BE49-F238E27FC236}">
              <a16:creationId xmlns:a16="http://schemas.microsoft.com/office/drawing/2014/main" id="{EBAB5883-3624-4C6B-A18A-FFE9C185215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a:extLst>
            <a:ext uri="{FF2B5EF4-FFF2-40B4-BE49-F238E27FC236}">
              <a16:creationId xmlns:a16="http://schemas.microsoft.com/office/drawing/2014/main" id="{B11707DA-FCF5-4C96-A180-F1034901A9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a:extLst>
            <a:ext uri="{FF2B5EF4-FFF2-40B4-BE49-F238E27FC236}">
              <a16:creationId xmlns:a16="http://schemas.microsoft.com/office/drawing/2014/main" id="{6CF4401E-DC9F-4832-9C0F-9E6710F18E0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a:extLst>
            <a:ext uri="{FF2B5EF4-FFF2-40B4-BE49-F238E27FC236}">
              <a16:creationId xmlns:a16="http://schemas.microsoft.com/office/drawing/2014/main" id="{A3092BC5-73B2-4ECC-B037-8AB02D1CCC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a:extLst>
            <a:ext uri="{FF2B5EF4-FFF2-40B4-BE49-F238E27FC236}">
              <a16:creationId xmlns:a16="http://schemas.microsoft.com/office/drawing/2014/main" id="{26410205-0A43-4953-8175-5D521650C35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a:extLst>
            <a:ext uri="{FF2B5EF4-FFF2-40B4-BE49-F238E27FC236}">
              <a16:creationId xmlns:a16="http://schemas.microsoft.com/office/drawing/2014/main" id="{5220D1A8-E676-4AE9-A0AE-757D6FDFA1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a:extLst>
            <a:ext uri="{FF2B5EF4-FFF2-40B4-BE49-F238E27FC236}">
              <a16:creationId xmlns:a16="http://schemas.microsoft.com/office/drawing/2014/main" id="{06D90003-4007-4E30-92A3-7D73596C7F3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a:extLst>
            <a:ext uri="{FF2B5EF4-FFF2-40B4-BE49-F238E27FC236}">
              <a16:creationId xmlns:a16="http://schemas.microsoft.com/office/drawing/2014/main" id="{25CDDD4F-7071-4453-B504-7CA9613DDFE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a:extLst>
            <a:ext uri="{FF2B5EF4-FFF2-40B4-BE49-F238E27FC236}">
              <a16:creationId xmlns:a16="http://schemas.microsoft.com/office/drawing/2014/main" id="{51CADA10-51D1-4DCD-915B-A07C288158E5}"/>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a:extLst>
            <a:ext uri="{FF2B5EF4-FFF2-40B4-BE49-F238E27FC236}">
              <a16:creationId xmlns:a16="http://schemas.microsoft.com/office/drawing/2014/main" id="{9C3EAB64-B189-4A74-9715-220D123B0CD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a:extLst>
            <a:ext uri="{FF2B5EF4-FFF2-40B4-BE49-F238E27FC236}">
              <a16:creationId xmlns:a16="http://schemas.microsoft.com/office/drawing/2014/main" id="{09A93195-D3AF-438A-8EC9-3F116B2777B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a:extLst>
            <a:ext uri="{FF2B5EF4-FFF2-40B4-BE49-F238E27FC236}">
              <a16:creationId xmlns:a16="http://schemas.microsoft.com/office/drawing/2014/main" id="{15ED47EF-0B50-4ECA-9B92-C710127F446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a:extLst>
            <a:ext uri="{FF2B5EF4-FFF2-40B4-BE49-F238E27FC236}">
              <a16:creationId xmlns:a16="http://schemas.microsoft.com/office/drawing/2014/main" id="{54EA9C76-68A4-493D-B6C0-128E9376117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a:extLst>
            <a:ext uri="{FF2B5EF4-FFF2-40B4-BE49-F238E27FC236}">
              <a16:creationId xmlns:a16="http://schemas.microsoft.com/office/drawing/2014/main" id="{65273FFF-DC1B-42EE-978D-95C8832999A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a:extLst>
            <a:ext uri="{FF2B5EF4-FFF2-40B4-BE49-F238E27FC236}">
              <a16:creationId xmlns:a16="http://schemas.microsoft.com/office/drawing/2014/main" id="{9F747DBA-0304-4437-BC29-845B7B0F959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a:extLst>
            <a:ext uri="{FF2B5EF4-FFF2-40B4-BE49-F238E27FC236}">
              <a16:creationId xmlns:a16="http://schemas.microsoft.com/office/drawing/2014/main" id="{B5F7C438-FA6F-42BD-9AF8-BF7468FD715D}"/>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a:extLst>
            <a:ext uri="{FF2B5EF4-FFF2-40B4-BE49-F238E27FC236}">
              <a16:creationId xmlns:a16="http://schemas.microsoft.com/office/drawing/2014/main" id="{4B5A2F43-E227-4B15-BBCA-C4904F994D1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a:extLst>
            <a:ext uri="{FF2B5EF4-FFF2-40B4-BE49-F238E27FC236}">
              <a16:creationId xmlns:a16="http://schemas.microsoft.com/office/drawing/2014/main" id="{1290D36B-5A08-42AA-9C9E-51F335598BF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a:extLst>
            <a:ext uri="{FF2B5EF4-FFF2-40B4-BE49-F238E27FC236}">
              <a16:creationId xmlns:a16="http://schemas.microsoft.com/office/drawing/2014/main" id="{5B1C1E2E-EA16-4335-8A49-0AC98BEDC5E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a:extLst>
            <a:ext uri="{FF2B5EF4-FFF2-40B4-BE49-F238E27FC236}">
              <a16:creationId xmlns:a16="http://schemas.microsoft.com/office/drawing/2014/main" id="{2C310CDB-2C30-4E35-963B-F120DA83BA5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a:extLst>
            <a:ext uri="{FF2B5EF4-FFF2-40B4-BE49-F238E27FC236}">
              <a16:creationId xmlns:a16="http://schemas.microsoft.com/office/drawing/2014/main" id="{2B5CEE26-2234-4DBD-8984-7627DE23AD03}"/>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56606</xdr:rowOff>
    </xdr:from>
    <xdr:to>
      <xdr:col>85</xdr:col>
      <xdr:colOff>126364</xdr:colOff>
      <xdr:row>109</xdr:row>
      <xdr:rowOff>30480</xdr:rowOff>
    </xdr:to>
    <xdr:cxnSp macro="">
      <xdr:nvCxnSpPr>
        <xdr:cNvPr id="561" name="直線コネクタ 560">
          <a:extLst>
            <a:ext uri="{FF2B5EF4-FFF2-40B4-BE49-F238E27FC236}">
              <a16:creationId xmlns:a16="http://schemas.microsoft.com/office/drawing/2014/main" id="{D851E204-E461-4A05-827F-3C79D877716F}"/>
            </a:ext>
          </a:extLst>
        </xdr:cNvPr>
        <xdr:cNvCxnSpPr/>
      </xdr:nvCxnSpPr>
      <xdr:spPr>
        <a:xfrm flipV="1">
          <a:off x="16318864" y="17201606"/>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562" name="【庁舎】&#10;有形固定資産減価償却率最小値テキスト">
          <a:extLst>
            <a:ext uri="{FF2B5EF4-FFF2-40B4-BE49-F238E27FC236}">
              <a16:creationId xmlns:a16="http://schemas.microsoft.com/office/drawing/2014/main" id="{0621D600-05F8-448D-8BDD-7012E8D888C5}"/>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563" name="直線コネクタ 562">
          <a:extLst>
            <a:ext uri="{FF2B5EF4-FFF2-40B4-BE49-F238E27FC236}">
              <a16:creationId xmlns:a16="http://schemas.microsoft.com/office/drawing/2014/main" id="{59B283AE-8A25-4B92-AEC0-CAD5BD509669}"/>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3283</xdr:rowOff>
    </xdr:from>
    <xdr:ext cx="340478" cy="259045"/>
    <xdr:sp macro="" textlink="">
      <xdr:nvSpPr>
        <xdr:cNvPr id="564" name="【庁舎】&#10;有形固定資産減価償却率最大値テキスト">
          <a:extLst>
            <a:ext uri="{FF2B5EF4-FFF2-40B4-BE49-F238E27FC236}">
              <a16:creationId xmlns:a16="http://schemas.microsoft.com/office/drawing/2014/main" id="{9B5E4129-6ACF-4B3A-BF5C-4A08A71C2620}"/>
            </a:ext>
          </a:extLst>
        </xdr:cNvPr>
        <xdr:cNvSpPr txBox="1"/>
      </xdr:nvSpPr>
      <xdr:spPr>
        <a:xfrm>
          <a:off x="16357600" y="169768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56606</xdr:rowOff>
    </xdr:from>
    <xdr:to>
      <xdr:col>86</xdr:col>
      <xdr:colOff>25400</xdr:colOff>
      <xdr:row>100</xdr:row>
      <xdr:rowOff>56606</xdr:rowOff>
    </xdr:to>
    <xdr:cxnSp macro="">
      <xdr:nvCxnSpPr>
        <xdr:cNvPr id="565" name="直線コネクタ 564">
          <a:extLst>
            <a:ext uri="{FF2B5EF4-FFF2-40B4-BE49-F238E27FC236}">
              <a16:creationId xmlns:a16="http://schemas.microsoft.com/office/drawing/2014/main" id="{21686AF2-4A67-4842-BD3C-6D7B66209F46}"/>
            </a:ext>
          </a:extLst>
        </xdr:cNvPr>
        <xdr:cNvCxnSpPr/>
      </xdr:nvCxnSpPr>
      <xdr:spPr>
        <a:xfrm>
          <a:off x="16230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111596</xdr:rowOff>
    </xdr:from>
    <xdr:ext cx="405111" cy="259045"/>
    <xdr:sp macro="" textlink="">
      <xdr:nvSpPr>
        <xdr:cNvPr id="566" name="【庁舎】&#10;有形固定資産減価償却率平均値テキスト">
          <a:extLst>
            <a:ext uri="{FF2B5EF4-FFF2-40B4-BE49-F238E27FC236}">
              <a16:creationId xmlns:a16="http://schemas.microsoft.com/office/drawing/2014/main" id="{9E9A9697-DC9D-4699-8C95-940E8FF66D18}"/>
            </a:ext>
          </a:extLst>
        </xdr:cNvPr>
        <xdr:cNvSpPr txBox="1"/>
      </xdr:nvSpPr>
      <xdr:spPr>
        <a:xfrm>
          <a:off x="163576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133169</xdr:rowOff>
    </xdr:from>
    <xdr:to>
      <xdr:col>85</xdr:col>
      <xdr:colOff>177800</xdr:colOff>
      <xdr:row>105</xdr:row>
      <xdr:rowOff>63319</xdr:rowOff>
    </xdr:to>
    <xdr:sp macro="" textlink="">
      <xdr:nvSpPr>
        <xdr:cNvPr id="567" name="フローチャート: 判断 566">
          <a:extLst>
            <a:ext uri="{FF2B5EF4-FFF2-40B4-BE49-F238E27FC236}">
              <a16:creationId xmlns:a16="http://schemas.microsoft.com/office/drawing/2014/main" id="{50FB809D-5EAD-4DC0-97D4-26B8EFD4F9A3}"/>
            </a:ext>
          </a:extLst>
        </xdr:cNvPr>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568" name="フローチャート: 判断 567">
          <a:extLst>
            <a:ext uri="{FF2B5EF4-FFF2-40B4-BE49-F238E27FC236}">
              <a16:creationId xmlns:a16="http://schemas.microsoft.com/office/drawing/2014/main" id="{117E70A4-7066-4A6B-8156-1A6F42BCD0E8}"/>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69" name="フローチャート: 判断 568">
          <a:extLst>
            <a:ext uri="{FF2B5EF4-FFF2-40B4-BE49-F238E27FC236}">
              <a16:creationId xmlns:a16="http://schemas.microsoft.com/office/drawing/2014/main" id="{C3217629-167E-4B30-9327-648132F83CF1}"/>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570" name="フローチャート: 判断 569">
          <a:extLst>
            <a:ext uri="{FF2B5EF4-FFF2-40B4-BE49-F238E27FC236}">
              <a16:creationId xmlns:a16="http://schemas.microsoft.com/office/drawing/2014/main" id="{ADD42A52-DF8A-4B63-8A0F-D6F8B661D13A}"/>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571" name="フローチャート: 判断 570">
          <a:extLst>
            <a:ext uri="{FF2B5EF4-FFF2-40B4-BE49-F238E27FC236}">
              <a16:creationId xmlns:a16="http://schemas.microsoft.com/office/drawing/2014/main" id="{F9F531FD-FCED-4874-B12E-F88D7C288621}"/>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FB5DC98C-180C-4D45-A78D-165500A599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CFFA234D-4D0D-4381-BF8D-7E97F8A6C36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EF21138A-C951-4AF2-99FF-3F65C365E71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5BA1DEF-8217-41B8-945E-39510A7DE5C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88827637-DF7C-4F2E-B724-A045227B28F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577" name="楕円 576">
          <a:extLst>
            <a:ext uri="{FF2B5EF4-FFF2-40B4-BE49-F238E27FC236}">
              <a16:creationId xmlns:a16="http://schemas.microsoft.com/office/drawing/2014/main" id="{3482B726-4C6A-41DB-ABA1-F26F45D1B708}"/>
            </a:ext>
          </a:extLst>
        </xdr:cNvPr>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578" name="【庁舎】&#10;有形固定資産減価償却率該当値テキスト">
          <a:extLst>
            <a:ext uri="{FF2B5EF4-FFF2-40B4-BE49-F238E27FC236}">
              <a16:creationId xmlns:a16="http://schemas.microsoft.com/office/drawing/2014/main" id="{64AD49F1-F5E0-40A1-8B73-EBFB5EBFF786}"/>
            </a:ext>
          </a:extLst>
        </xdr:cNvPr>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46627</xdr:rowOff>
    </xdr:from>
    <xdr:to>
      <xdr:col>81</xdr:col>
      <xdr:colOff>101600</xdr:colOff>
      <xdr:row>102</xdr:row>
      <xdr:rowOff>148227</xdr:rowOff>
    </xdr:to>
    <xdr:sp macro="" textlink="">
      <xdr:nvSpPr>
        <xdr:cNvPr id="579" name="楕円 578">
          <a:extLst>
            <a:ext uri="{FF2B5EF4-FFF2-40B4-BE49-F238E27FC236}">
              <a16:creationId xmlns:a16="http://schemas.microsoft.com/office/drawing/2014/main" id="{A7AF3F11-DF62-40C6-BEC3-BBFCF0E9061B}"/>
            </a:ext>
          </a:extLst>
        </xdr:cNvPr>
        <xdr:cNvSpPr/>
      </xdr:nvSpPr>
      <xdr:spPr>
        <a:xfrm>
          <a:off x="15430500" y="17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97427</xdr:rowOff>
    </xdr:from>
    <xdr:to>
      <xdr:col>85</xdr:col>
      <xdr:colOff>127000</xdr:colOff>
      <xdr:row>102</xdr:row>
      <xdr:rowOff>154577</xdr:rowOff>
    </xdr:to>
    <xdr:cxnSp macro="">
      <xdr:nvCxnSpPr>
        <xdr:cNvPr id="580" name="直線コネクタ 579">
          <a:extLst>
            <a:ext uri="{FF2B5EF4-FFF2-40B4-BE49-F238E27FC236}">
              <a16:creationId xmlns:a16="http://schemas.microsoft.com/office/drawing/2014/main" id="{DB7F282D-DE00-4687-976B-84CEA7228B6F}"/>
            </a:ext>
          </a:extLst>
        </xdr:cNvPr>
        <xdr:cNvCxnSpPr/>
      </xdr:nvCxnSpPr>
      <xdr:spPr>
        <a:xfrm>
          <a:off x="15481300" y="17585327"/>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139700</xdr:rowOff>
    </xdr:from>
    <xdr:to>
      <xdr:col>76</xdr:col>
      <xdr:colOff>165100</xdr:colOff>
      <xdr:row>102</xdr:row>
      <xdr:rowOff>69850</xdr:rowOff>
    </xdr:to>
    <xdr:sp macro="" textlink="">
      <xdr:nvSpPr>
        <xdr:cNvPr id="581" name="楕円 580">
          <a:extLst>
            <a:ext uri="{FF2B5EF4-FFF2-40B4-BE49-F238E27FC236}">
              <a16:creationId xmlns:a16="http://schemas.microsoft.com/office/drawing/2014/main" id="{82792A0B-F830-4864-8DC5-92BFE99D8D8F}"/>
            </a:ext>
          </a:extLst>
        </xdr:cNvPr>
        <xdr:cNvSpPr/>
      </xdr:nvSpPr>
      <xdr:spPr>
        <a:xfrm>
          <a:off x="145415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19050</xdr:rowOff>
    </xdr:from>
    <xdr:to>
      <xdr:col>81</xdr:col>
      <xdr:colOff>50800</xdr:colOff>
      <xdr:row>102</xdr:row>
      <xdr:rowOff>97427</xdr:rowOff>
    </xdr:to>
    <xdr:cxnSp macro="">
      <xdr:nvCxnSpPr>
        <xdr:cNvPr id="582" name="直線コネクタ 581">
          <a:extLst>
            <a:ext uri="{FF2B5EF4-FFF2-40B4-BE49-F238E27FC236}">
              <a16:creationId xmlns:a16="http://schemas.microsoft.com/office/drawing/2014/main" id="{38C2671E-8E1A-4A36-90F8-0EBED1704C35}"/>
            </a:ext>
          </a:extLst>
        </xdr:cNvPr>
        <xdr:cNvCxnSpPr/>
      </xdr:nvCxnSpPr>
      <xdr:spPr>
        <a:xfrm>
          <a:off x="14592300" y="1750695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85816</xdr:rowOff>
    </xdr:from>
    <xdr:to>
      <xdr:col>72</xdr:col>
      <xdr:colOff>38100</xdr:colOff>
      <xdr:row>102</xdr:row>
      <xdr:rowOff>15966</xdr:rowOff>
    </xdr:to>
    <xdr:sp macro="" textlink="">
      <xdr:nvSpPr>
        <xdr:cNvPr id="583" name="楕円 582">
          <a:extLst>
            <a:ext uri="{FF2B5EF4-FFF2-40B4-BE49-F238E27FC236}">
              <a16:creationId xmlns:a16="http://schemas.microsoft.com/office/drawing/2014/main" id="{C8FA0452-5B81-4A5C-A094-B3FE630D14DE}"/>
            </a:ext>
          </a:extLst>
        </xdr:cNvPr>
        <xdr:cNvSpPr/>
      </xdr:nvSpPr>
      <xdr:spPr>
        <a:xfrm>
          <a:off x="13652500" y="1740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136616</xdr:rowOff>
    </xdr:from>
    <xdr:to>
      <xdr:col>76</xdr:col>
      <xdr:colOff>114300</xdr:colOff>
      <xdr:row>102</xdr:row>
      <xdr:rowOff>19050</xdr:rowOff>
    </xdr:to>
    <xdr:cxnSp macro="">
      <xdr:nvCxnSpPr>
        <xdr:cNvPr id="584" name="直線コネクタ 583">
          <a:extLst>
            <a:ext uri="{FF2B5EF4-FFF2-40B4-BE49-F238E27FC236}">
              <a16:creationId xmlns:a16="http://schemas.microsoft.com/office/drawing/2014/main" id="{D5057FA2-DAD6-42CC-B77E-F1B3A63B2303}"/>
            </a:ext>
          </a:extLst>
        </xdr:cNvPr>
        <xdr:cNvCxnSpPr/>
      </xdr:nvCxnSpPr>
      <xdr:spPr>
        <a:xfrm>
          <a:off x="13703300" y="1745306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156029</xdr:rowOff>
    </xdr:from>
    <xdr:to>
      <xdr:col>67</xdr:col>
      <xdr:colOff>101600</xdr:colOff>
      <xdr:row>106</xdr:row>
      <xdr:rowOff>86179</xdr:rowOff>
    </xdr:to>
    <xdr:sp macro="" textlink="">
      <xdr:nvSpPr>
        <xdr:cNvPr id="585" name="楕円 584">
          <a:extLst>
            <a:ext uri="{FF2B5EF4-FFF2-40B4-BE49-F238E27FC236}">
              <a16:creationId xmlns:a16="http://schemas.microsoft.com/office/drawing/2014/main" id="{9A612AFD-76C4-44FC-A2BA-A49C569E53DE}"/>
            </a:ext>
          </a:extLst>
        </xdr:cNvPr>
        <xdr:cNvSpPr/>
      </xdr:nvSpPr>
      <xdr:spPr>
        <a:xfrm>
          <a:off x="12763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136616</xdr:rowOff>
    </xdr:from>
    <xdr:to>
      <xdr:col>71</xdr:col>
      <xdr:colOff>177800</xdr:colOff>
      <xdr:row>106</xdr:row>
      <xdr:rowOff>35379</xdr:rowOff>
    </xdr:to>
    <xdr:cxnSp macro="">
      <xdr:nvCxnSpPr>
        <xdr:cNvPr id="586" name="直線コネクタ 585">
          <a:extLst>
            <a:ext uri="{FF2B5EF4-FFF2-40B4-BE49-F238E27FC236}">
              <a16:creationId xmlns:a16="http://schemas.microsoft.com/office/drawing/2014/main" id="{F683AFA7-53D4-4C95-BEFE-AEA52E54CC42}"/>
            </a:ext>
          </a:extLst>
        </xdr:cNvPr>
        <xdr:cNvCxnSpPr/>
      </xdr:nvCxnSpPr>
      <xdr:spPr>
        <a:xfrm flipV="1">
          <a:off x="12814300" y="17453066"/>
          <a:ext cx="889000" cy="75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106697</xdr:rowOff>
    </xdr:from>
    <xdr:ext cx="405111" cy="259045"/>
    <xdr:sp macro="" textlink="">
      <xdr:nvSpPr>
        <xdr:cNvPr id="587" name="n_1aveValue【庁舎】&#10;有形固定資産減価償却率">
          <a:extLst>
            <a:ext uri="{FF2B5EF4-FFF2-40B4-BE49-F238E27FC236}">
              <a16:creationId xmlns:a16="http://schemas.microsoft.com/office/drawing/2014/main" id="{642C6C3C-BD49-4DA2-ADD1-0E6B62F7AF01}"/>
            </a:ext>
          </a:extLst>
        </xdr:cNvPr>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588" name="n_2aveValue【庁舎】&#10;有形固定資産減価償却率">
          <a:extLst>
            <a:ext uri="{FF2B5EF4-FFF2-40B4-BE49-F238E27FC236}">
              <a16:creationId xmlns:a16="http://schemas.microsoft.com/office/drawing/2014/main" id="{FCBD8CA2-1411-4E32-A10F-F69283FDF34A}"/>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589" name="n_3aveValue【庁舎】&#10;有形固定資産減価償却率">
          <a:extLst>
            <a:ext uri="{FF2B5EF4-FFF2-40B4-BE49-F238E27FC236}">
              <a16:creationId xmlns:a16="http://schemas.microsoft.com/office/drawing/2014/main" id="{35C44A21-1E1F-4D5A-84E7-1880F7C97C97}"/>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145159</xdr:rowOff>
    </xdr:from>
    <xdr:ext cx="405111" cy="259045"/>
    <xdr:sp macro="" textlink="">
      <xdr:nvSpPr>
        <xdr:cNvPr id="590" name="n_4aveValue【庁舎】&#10;有形固定資産減価償却率">
          <a:extLst>
            <a:ext uri="{FF2B5EF4-FFF2-40B4-BE49-F238E27FC236}">
              <a16:creationId xmlns:a16="http://schemas.microsoft.com/office/drawing/2014/main" id="{EF63E85A-9C5B-4E04-8B82-16C18CEC260A}"/>
            </a:ext>
          </a:extLst>
        </xdr:cNvPr>
        <xdr:cNvSpPr txBox="1"/>
      </xdr:nvSpPr>
      <xdr:spPr>
        <a:xfrm>
          <a:off x="12611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164754</xdr:rowOff>
    </xdr:from>
    <xdr:ext cx="405111" cy="259045"/>
    <xdr:sp macro="" textlink="">
      <xdr:nvSpPr>
        <xdr:cNvPr id="591" name="n_1mainValue【庁舎】&#10;有形固定資産減価償却率">
          <a:extLst>
            <a:ext uri="{FF2B5EF4-FFF2-40B4-BE49-F238E27FC236}">
              <a16:creationId xmlns:a16="http://schemas.microsoft.com/office/drawing/2014/main" id="{94246951-4960-4D9A-8D2E-51D85970DF01}"/>
            </a:ext>
          </a:extLst>
        </xdr:cNvPr>
        <xdr:cNvSpPr txBox="1"/>
      </xdr:nvSpPr>
      <xdr:spPr>
        <a:xfrm>
          <a:off x="15266044" y="1730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86377</xdr:rowOff>
    </xdr:from>
    <xdr:ext cx="405111" cy="259045"/>
    <xdr:sp macro="" textlink="">
      <xdr:nvSpPr>
        <xdr:cNvPr id="592" name="n_2mainValue【庁舎】&#10;有形固定資産減価償却率">
          <a:extLst>
            <a:ext uri="{FF2B5EF4-FFF2-40B4-BE49-F238E27FC236}">
              <a16:creationId xmlns:a16="http://schemas.microsoft.com/office/drawing/2014/main" id="{7947E7C7-B69F-4083-BEDD-38899D6D4863}"/>
            </a:ext>
          </a:extLst>
        </xdr:cNvPr>
        <xdr:cNvSpPr txBox="1"/>
      </xdr:nvSpPr>
      <xdr:spPr>
        <a:xfrm>
          <a:off x="143897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32493</xdr:rowOff>
    </xdr:from>
    <xdr:ext cx="405111" cy="259045"/>
    <xdr:sp macro="" textlink="">
      <xdr:nvSpPr>
        <xdr:cNvPr id="593" name="n_3mainValue【庁舎】&#10;有形固定資産減価償却率">
          <a:extLst>
            <a:ext uri="{FF2B5EF4-FFF2-40B4-BE49-F238E27FC236}">
              <a16:creationId xmlns:a16="http://schemas.microsoft.com/office/drawing/2014/main" id="{ECE463DE-20DA-41AD-8CB6-9035021462F5}"/>
            </a:ext>
          </a:extLst>
        </xdr:cNvPr>
        <xdr:cNvSpPr txBox="1"/>
      </xdr:nvSpPr>
      <xdr:spPr>
        <a:xfrm>
          <a:off x="13500744" y="1717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77306</xdr:rowOff>
    </xdr:from>
    <xdr:ext cx="405111" cy="259045"/>
    <xdr:sp macro="" textlink="">
      <xdr:nvSpPr>
        <xdr:cNvPr id="594" name="n_4mainValue【庁舎】&#10;有形固定資産減価償却率">
          <a:extLst>
            <a:ext uri="{FF2B5EF4-FFF2-40B4-BE49-F238E27FC236}">
              <a16:creationId xmlns:a16="http://schemas.microsoft.com/office/drawing/2014/main" id="{4850366B-B84A-4DB3-B8CB-59927AB112CD}"/>
            </a:ext>
          </a:extLst>
        </xdr:cNvPr>
        <xdr:cNvSpPr txBox="1"/>
      </xdr:nvSpPr>
      <xdr:spPr>
        <a:xfrm>
          <a:off x="12611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a:extLst>
            <a:ext uri="{FF2B5EF4-FFF2-40B4-BE49-F238E27FC236}">
              <a16:creationId xmlns:a16="http://schemas.microsoft.com/office/drawing/2014/main" id="{832D116A-5A2E-4FD8-9A45-C6D91D0748A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a:extLst>
            <a:ext uri="{FF2B5EF4-FFF2-40B4-BE49-F238E27FC236}">
              <a16:creationId xmlns:a16="http://schemas.microsoft.com/office/drawing/2014/main" id="{4422B8E3-3104-4E9F-80CF-CB6F008F804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a:extLst>
            <a:ext uri="{FF2B5EF4-FFF2-40B4-BE49-F238E27FC236}">
              <a16:creationId xmlns:a16="http://schemas.microsoft.com/office/drawing/2014/main" id="{D47C7852-F2DB-4841-9C4E-23C604FAB25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a:extLst>
            <a:ext uri="{FF2B5EF4-FFF2-40B4-BE49-F238E27FC236}">
              <a16:creationId xmlns:a16="http://schemas.microsoft.com/office/drawing/2014/main" id="{11500AE1-2907-4C36-9009-5540B5CF47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a:extLst>
            <a:ext uri="{FF2B5EF4-FFF2-40B4-BE49-F238E27FC236}">
              <a16:creationId xmlns:a16="http://schemas.microsoft.com/office/drawing/2014/main" id="{45FF5E3A-FD11-4D44-8B60-C9CCD849CBF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a:extLst>
            <a:ext uri="{FF2B5EF4-FFF2-40B4-BE49-F238E27FC236}">
              <a16:creationId xmlns:a16="http://schemas.microsoft.com/office/drawing/2014/main" id="{97B7505D-B676-464B-9764-AC6C0494827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a:extLst>
            <a:ext uri="{FF2B5EF4-FFF2-40B4-BE49-F238E27FC236}">
              <a16:creationId xmlns:a16="http://schemas.microsoft.com/office/drawing/2014/main" id="{06AB9FF2-C485-4067-9F91-53F91032708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a:extLst>
            <a:ext uri="{FF2B5EF4-FFF2-40B4-BE49-F238E27FC236}">
              <a16:creationId xmlns:a16="http://schemas.microsoft.com/office/drawing/2014/main" id="{B195744C-B2C5-49EF-8341-D1B42ED15F4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a:extLst>
            <a:ext uri="{FF2B5EF4-FFF2-40B4-BE49-F238E27FC236}">
              <a16:creationId xmlns:a16="http://schemas.microsoft.com/office/drawing/2014/main" id="{C3C71611-6532-460A-B983-A78375300D5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a:extLst>
            <a:ext uri="{FF2B5EF4-FFF2-40B4-BE49-F238E27FC236}">
              <a16:creationId xmlns:a16="http://schemas.microsoft.com/office/drawing/2014/main" id="{65A6D83D-7420-44BF-A613-926BAADE819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5" name="直線コネクタ 604">
          <a:extLst>
            <a:ext uri="{FF2B5EF4-FFF2-40B4-BE49-F238E27FC236}">
              <a16:creationId xmlns:a16="http://schemas.microsoft.com/office/drawing/2014/main" id="{4B586E39-6D19-4C8B-A926-6373B47EC8D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6" name="テキスト ボックス 605">
          <a:extLst>
            <a:ext uri="{FF2B5EF4-FFF2-40B4-BE49-F238E27FC236}">
              <a16:creationId xmlns:a16="http://schemas.microsoft.com/office/drawing/2014/main" id="{5962E22F-8E75-435A-870A-AC646EEDC57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7" name="直線コネクタ 606">
          <a:extLst>
            <a:ext uri="{FF2B5EF4-FFF2-40B4-BE49-F238E27FC236}">
              <a16:creationId xmlns:a16="http://schemas.microsoft.com/office/drawing/2014/main" id="{C118F185-54E4-44E9-ABD7-0F8B70C4487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8" name="テキスト ボックス 607">
          <a:extLst>
            <a:ext uri="{FF2B5EF4-FFF2-40B4-BE49-F238E27FC236}">
              <a16:creationId xmlns:a16="http://schemas.microsoft.com/office/drawing/2014/main" id="{7994B9D3-C50F-4B29-BB48-B6E46CEE8E15}"/>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9" name="直線コネクタ 608">
          <a:extLst>
            <a:ext uri="{FF2B5EF4-FFF2-40B4-BE49-F238E27FC236}">
              <a16:creationId xmlns:a16="http://schemas.microsoft.com/office/drawing/2014/main" id="{261C6C80-7369-4594-B0B6-144FE984F99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0" name="テキスト ボックス 609">
          <a:extLst>
            <a:ext uri="{FF2B5EF4-FFF2-40B4-BE49-F238E27FC236}">
              <a16:creationId xmlns:a16="http://schemas.microsoft.com/office/drawing/2014/main" id="{0640270E-3EAE-4623-BDE6-224A88B252C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1" name="直線コネクタ 610">
          <a:extLst>
            <a:ext uri="{FF2B5EF4-FFF2-40B4-BE49-F238E27FC236}">
              <a16:creationId xmlns:a16="http://schemas.microsoft.com/office/drawing/2014/main" id="{C4EB172D-7C6C-4710-98E6-326BA2B4A91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2" name="テキスト ボックス 611">
          <a:extLst>
            <a:ext uri="{FF2B5EF4-FFF2-40B4-BE49-F238E27FC236}">
              <a16:creationId xmlns:a16="http://schemas.microsoft.com/office/drawing/2014/main" id="{020CFB5B-151F-428C-82D0-A8E73ED2FB0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3" name="直線コネクタ 612">
          <a:extLst>
            <a:ext uri="{FF2B5EF4-FFF2-40B4-BE49-F238E27FC236}">
              <a16:creationId xmlns:a16="http://schemas.microsoft.com/office/drawing/2014/main" id="{E56079F3-9F29-416F-843A-EFBD30989498}"/>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4" name="テキスト ボックス 613">
          <a:extLst>
            <a:ext uri="{FF2B5EF4-FFF2-40B4-BE49-F238E27FC236}">
              <a16:creationId xmlns:a16="http://schemas.microsoft.com/office/drawing/2014/main" id="{CA128961-BD39-4993-8F94-EED473741BC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5" name="直線コネクタ 614">
          <a:extLst>
            <a:ext uri="{FF2B5EF4-FFF2-40B4-BE49-F238E27FC236}">
              <a16:creationId xmlns:a16="http://schemas.microsoft.com/office/drawing/2014/main" id="{660B6EA1-97B7-4AEC-AEBC-FCEC64DE41E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6" name="テキスト ボックス 615">
          <a:extLst>
            <a:ext uri="{FF2B5EF4-FFF2-40B4-BE49-F238E27FC236}">
              <a16:creationId xmlns:a16="http://schemas.microsoft.com/office/drawing/2014/main" id="{9E0E15EC-991A-44BE-B93B-37C505D1DB94}"/>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E7E4AE3D-04CF-4BC4-A5A2-979D50121C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2A0A551D-E850-4BE5-9A9B-1AF2167A754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21A6FA22-7AC1-46F6-A04A-D12B155501A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10886</xdr:rowOff>
    </xdr:from>
    <xdr:to>
      <xdr:col>116</xdr:col>
      <xdr:colOff>62864</xdr:colOff>
      <xdr:row>108</xdr:row>
      <xdr:rowOff>2721</xdr:rowOff>
    </xdr:to>
    <xdr:cxnSp macro="">
      <xdr:nvCxnSpPr>
        <xdr:cNvPr id="620" name="直線コネクタ 619">
          <a:extLst>
            <a:ext uri="{FF2B5EF4-FFF2-40B4-BE49-F238E27FC236}">
              <a16:creationId xmlns:a16="http://schemas.microsoft.com/office/drawing/2014/main" id="{BCC6CFB5-4A4F-4DEE-A0DA-8211870BD72B}"/>
            </a:ext>
          </a:extLst>
        </xdr:cNvPr>
        <xdr:cNvCxnSpPr/>
      </xdr:nvCxnSpPr>
      <xdr:spPr>
        <a:xfrm flipV="1">
          <a:off x="22160864" y="17327336"/>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6548</xdr:rowOff>
    </xdr:from>
    <xdr:ext cx="469744" cy="259045"/>
    <xdr:sp macro="" textlink="">
      <xdr:nvSpPr>
        <xdr:cNvPr id="621" name="【庁舎】&#10;一人当たり面積最小値テキスト">
          <a:extLst>
            <a:ext uri="{FF2B5EF4-FFF2-40B4-BE49-F238E27FC236}">
              <a16:creationId xmlns:a16="http://schemas.microsoft.com/office/drawing/2014/main" id="{5A871D23-9B6A-4875-B138-44DF0CB70885}"/>
            </a:ext>
          </a:extLst>
        </xdr:cNvPr>
        <xdr:cNvSpPr txBox="1"/>
      </xdr:nvSpPr>
      <xdr:spPr>
        <a:xfrm>
          <a:off x="22199600" y="1852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2721</xdr:rowOff>
    </xdr:from>
    <xdr:to>
      <xdr:col>116</xdr:col>
      <xdr:colOff>152400</xdr:colOff>
      <xdr:row>108</xdr:row>
      <xdr:rowOff>2721</xdr:rowOff>
    </xdr:to>
    <xdr:cxnSp macro="">
      <xdr:nvCxnSpPr>
        <xdr:cNvPr id="622" name="直線コネクタ 621">
          <a:extLst>
            <a:ext uri="{FF2B5EF4-FFF2-40B4-BE49-F238E27FC236}">
              <a16:creationId xmlns:a16="http://schemas.microsoft.com/office/drawing/2014/main" id="{C4BFBF62-FB65-403F-AD80-541EE4036079}"/>
            </a:ext>
          </a:extLst>
        </xdr:cNvPr>
        <xdr:cNvCxnSpPr/>
      </xdr:nvCxnSpPr>
      <xdr:spPr>
        <a:xfrm>
          <a:off x="22072600" y="1851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129013</xdr:rowOff>
    </xdr:from>
    <xdr:ext cx="469744" cy="259045"/>
    <xdr:sp macro="" textlink="">
      <xdr:nvSpPr>
        <xdr:cNvPr id="623" name="【庁舎】&#10;一人当たり面積最大値テキスト">
          <a:extLst>
            <a:ext uri="{FF2B5EF4-FFF2-40B4-BE49-F238E27FC236}">
              <a16:creationId xmlns:a16="http://schemas.microsoft.com/office/drawing/2014/main" id="{E082268E-B451-418D-ADF6-D3783AA43FB1}"/>
            </a:ext>
          </a:extLst>
        </xdr:cNvPr>
        <xdr:cNvSpPr txBox="1"/>
      </xdr:nvSpPr>
      <xdr:spPr>
        <a:xfrm>
          <a:off x="22199600" y="17102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10886</xdr:rowOff>
    </xdr:from>
    <xdr:to>
      <xdr:col>116</xdr:col>
      <xdr:colOff>152400</xdr:colOff>
      <xdr:row>101</xdr:row>
      <xdr:rowOff>10886</xdr:rowOff>
    </xdr:to>
    <xdr:cxnSp macro="">
      <xdr:nvCxnSpPr>
        <xdr:cNvPr id="624" name="直線コネクタ 623">
          <a:extLst>
            <a:ext uri="{FF2B5EF4-FFF2-40B4-BE49-F238E27FC236}">
              <a16:creationId xmlns:a16="http://schemas.microsoft.com/office/drawing/2014/main" id="{85C3EB55-7465-4E43-BBAD-643529CC2A28}"/>
            </a:ext>
          </a:extLst>
        </xdr:cNvPr>
        <xdr:cNvCxnSpPr/>
      </xdr:nvCxnSpPr>
      <xdr:spPr>
        <a:xfrm>
          <a:off x="22072600" y="1732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116495</xdr:rowOff>
    </xdr:from>
    <xdr:ext cx="469744" cy="259045"/>
    <xdr:sp macro="" textlink="">
      <xdr:nvSpPr>
        <xdr:cNvPr id="625" name="【庁舎】&#10;一人当たり面積平均値テキスト">
          <a:extLst>
            <a:ext uri="{FF2B5EF4-FFF2-40B4-BE49-F238E27FC236}">
              <a16:creationId xmlns:a16="http://schemas.microsoft.com/office/drawing/2014/main" id="{766566F5-C37D-494E-B1E9-C39AD3DFFAC5}"/>
            </a:ext>
          </a:extLst>
        </xdr:cNvPr>
        <xdr:cNvSpPr txBox="1"/>
      </xdr:nvSpPr>
      <xdr:spPr>
        <a:xfrm>
          <a:off x="22199600" y="1794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138068</xdr:rowOff>
    </xdr:from>
    <xdr:to>
      <xdr:col>116</xdr:col>
      <xdr:colOff>114300</xdr:colOff>
      <xdr:row>105</xdr:row>
      <xdr:rowOff>68218</xdr:rowOff>
    </xdr:to>
    <xdr:sp macro="" textlink="">
      <xdr:nvSpPr>
        <xdr:cNvPr id="626" name="フローチャート: 判断 625">
          <a:extLst>
            <a:ext uri="{FF2B5EF4-FFF2-40B4-BE49-F238E27FC236}">
              <a16:creationId xmlns:a16="http://schemas.microsoft.com/office/drawing/2014/main" id="{C20E0CA4-FEDF-4186-AD8C-1E29DDC38ACB}"/>
            </a:ext>
          </a:extLst>
        </xdr:cNvPr>
        <xdr:cNvSpPr/>
      </xdr:nvSpPr>
      <xdr:spPr>
        <a:xfrm>
          <a:off x="221107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76019</xdr:rowOff>
    </xdr:from>
    <xdr:to>
      <xdr:col>112</xdr:col>
      <xdr:colOff>38100</xdr:colOff>
      <xdr:row>105</xdr:row>
      <xdr:rowOff>6169</xdr:rowOff>
    </xdr:to>
    <xdr:sp macro="" textlink="">
      <xdr:nvSpPr>
        <xdr:cNvPr id="627" name="フローチャート: 判断 626">
          <a:extLst>
            <a:ext uri="{FF2B5EF4-FFF2-40B4-BE49-F238E27FC236}">
              <a16:creationId xmlns:a16="http://schemas.microsoft.com/office/drawing/2014/main" id="{7EED9314-EF5D-4DF2-A19A-116E5B499453}"/>
            </a:ext>
          </a:extLst>
        </xdr:cNvPr>
        <xdr:cNvSpPr/>
      </xdr:nvSpPr>
      <xdr:spPr>
        <a:xfrm>
          <a:off x="21272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134801</xdr:rowOff>
    </xdr:from>
    <xdr:to>
      <xdr:col>107</xdr:col>
      <xdr:colOff>101600</xdr:colOff>
      <xdr:row>105</xdr:row>
      <xdr:rowOff>64951</xdr:rowOff>
    </xdr:to>
    <xdr:sp macro="" textlink="">
      <xdr:nvSpPr>
        <xdr:cNvPr id="628" name="フローチャート: 判断 627">
          <a:extLst>
            <a:ext uri="{FF2B5EF4-FFF2-40B4-BE49-F238E27FC236}">
              <a16:creationId xmlns:a16="http://schemas.microsoft.com/office/drawing/2014/main" id="{C1E83786-E36E-4607-8E9F-E260729C2230}"/>
            </a:ext>
          </a:extLst>
        </xdr:cNvPr>
        <xdr:cNvSpPr/>
      </xdr:nvSpPr>
      <xdr:spPr>
        <a:xfrm>
          <a:off x="20383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115207</xdr:rowOff>
    </xdr:from>
    <xdr:to>
      <xdr:col>102</xdr:col>
      <xdr:colOff>165100</xdr:colOff>
      <xdr:row>105</xdr:row>
      <xdr:rowOff>45357</xdr:rowOff>
    </xdr:to>
    <xdr:sp macro="" textlink="">
      <xdr:nvSpPr>
        <xdr:cNvPr id="629" name="フローチャート: 判断 628">
          <a:extLst>
            <a:ext uri="{FF2B5EF4-FFF2-40B4-BE49-F238E27FC236}">
              <a16:creationId xmlns:a16="http://schemas.microsoft.com/office/drawing/2014/main" id="{56AA501F-F13E-423D-87D1-5E6B425D865D}"/>
            </a:ext>
          </a:extLst>
        </xdr:cNvPr>
        <xdr:cNvSpPr/>
      </xdr:nvSpPr>
      <xdr:spPr>
        <a:xfrm>
          <a:off x="19494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170724</xdr:rowOff>
    </xdr:from>
    <xdr:to>
      <xdr:col>98</xdr:col>
      <xdr:colOff>38100</xdr:colOff>
      <xdr:row>105</xdr:row>
      <xdr:rowOff>100874</xdr:rowOff>
    </xdr:to>
    <xdr:sp macro="" textlink="">
      <xdr:nvSpPr>
        <xdr:cNvPr id="630" name="フローチャート: 判断 629">
          <a:extLst>
            <a:ext uri="{FF2B5EF4-FFF2-40B4-BE49-F238E27FC236}">
              <a16:creationId xmlns:a16="http://schemas.microsoft.com/office/drawing/2014/main" id="{FEA50751-AF05-4DBA-9ECA-AA4C15780F10}"/>
            </a:ext>
          </a:extLst>
        </xdr:cNvPr>
        <xdr:cNvSpPr/>
      </xdr:nvSpPr>
      <xdr:spPr>
        <a:xfrm>
          <a:off x="18605500" y="1800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0506F38B-DD32-40DA-AA43-C595A81B6D4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E285BC31-E727-42AD-AC87-55F671C113A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03D4EF05-06D3-41FB-8EB2-229959A8A2A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AA0139F-6125-4E2D-9E6C-DB08BAD904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70CEC15B-1160-4EF1-BD57-C93D4BF0894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131536</xdr:rowOff>
    </xdr:from>
    <xdr:to>
      <xdr:col>116</xdr:col>
      <xdr:colOff>114300</xdr:colOff>
      <xdr:row>101</xdr:row>
      <xdr:rowOff>61686</xdr:rowOff>
    </xdr:to>
    <xdr:sp macro="" textlink="">
      <xdr:nvSpPr>
        <xdr:cNvPr id="636" name="楕円 635">
          <a:extLst>
            <a:ext uri="{FF2B5EF4-FFF2-40B4-BE49-F238E27FC236}">
              <a16:creationId xmlns:a16="http://schemas.microsoft.com/office/drawing/2014/main" id="{294E5B38-2C40-4385-B936-A7ED91CD10FE}"/>
            </a:ext>
          </a:extLst>
        </xdr:cNvPr>
        <xdr:cNvSpPr/>
      </xdr:nvSpPr>
      <xdr:spPr>
        <a:xfrm>
          <a:off x="221107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84563</xdr:rowOff>
    </xdr:from>
    <xdr:ext cx="469744" cy="259045"/>
    <xdr:sp macro="" textlink="">
      <xdr:nvSpPr>
        <xdr:cNvPr id="637" name="【庁舎】&#10;一人当たり面積該当値テキスト">
          <a:extLst>
            <a:ext uri="{FF2B5EF4-FFF2-40B4-BE49-F238E27FC236}">
              <a16:creationId xmlns:a16="http://schemas.microsoft.com/office/drawing/2014/main" id="{3DBD6217-F83A-470A-898B-3D2EAFCCE132}"/>
            </a:ext>
          </a:extLst>
        </xdr:cNvPr>
        <xdr:cNvSpPr txBox="1"/>
      </xdr:nvSpPr>
      <xdr:spPr>
        <a:xfrm>
          <a:off x="22199600" y="17229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121738</xdr:rowOff>
    </xdr:from>
    <xdr:to>
      <xdr:col>112</xdr:col>
      <xdr:colOff>38100</xdr:colOff>
      <xdr:row>100</xdr:row>
      <xdr:rowOff>51888</xdr:rowOff>
    </xdr:to>
    <xdr:sp macro="" textlink="">
      <xdr:nvSpPr>
        <xdr:cNvPr id="638" name="楕円 637">
          <a:extLst>
            <a:ext uri="{FF2B5EF4-FFF2-40B4-BE49-F238E27FC236}">
              <a16:creationId xmlns:a16="http://schemas.microsoft.com/office/drawing/2014/main" id="{35359A57-B3B4-429F-934C-D9A03192CD6A}"/>
            </a:ext>
          </a:extLst>
        </xdr:cNvPr>
        <xdr:cNvSpPr/>
      </xdr:nvSpPr>
      <xdr:spPr>
        <a:xfrm>
          <a:off x="21272500" y="170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1088</xdr:rowOff>
    </xdr:from>
    <xdr:to>
      <xdr:col>116</xdr:col>
      <xdr:colOff>63500</xdr:colOff>
      <xdr:row>101</xdr:row>
      <xdr:rowOff>10886</xdr:rowOff>
    </xdr:to>
    <xdr:cxnSp macro="">
      <xdr:nvCxnSpPr>
        <xdr:cNvPr id="639" name="直線コネクタ 638">
          <a:extLst>
            <a:ext uri="{FF2B5EF4-FFF2-40B4-BE49-F238E27FC236}">
              <a16:creationId xmlns:a16="http://schemas.microsoft.com/office/drawing/2014/main" id="{F9549331-DBAF-43E0-8E55-5CB7147D6D1B}"/>
            </a:ext>
          </a:extLst>
        </xdr:cNvPr>
        <xdr:cNvCxnSpPr/>
      </xdr:nvCxnSpPr>
      <xdr:spPr>
        <a:xfrm>
          <a:off x="21323300" y="17146088"/>
          <a:ext cx="838200" cy="18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149498</xdr:rowOff>
    </xdr:from>
    <xdr:to>
      <xdr:col>107</xdr:col>
      <xdr:colOff>101600</xdr:colOff>
      <xdr:row>100</xdr:row>
      <xdr:rowOff>79648</xdr:rowOff>
    </xdr:to>
    <xdr:sp macro="" textlink="">
      <xdr:nvSpPr>
        <xdr:cNvPr id="640" name="楕円 639">
          <a:extLst>
            <a:ext uri="{FF2B5EF4-FFF2-40B4-BE49-F238E27FC236}">
              <a16:creationId xmlns:a16="http://schemas.microsoft.com/office/drawing/2014/main" id="{1878AACF-8603-4087-B9C8-CDD5B49CE571}"/>
            </a:ext>
          </a:extLst>
        </xdr:cNvPr>
        <xdr:cNvSpPr/>
      </xdr:nvSpPr>
      <xdr:spPr>
        <a:xfrm>
          <a:off x="20383500" y="1712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1088</xdr:rowOff>
    </xdr:from>
    <xdr:to>
      <xdr:col>111</xdr:col>
      <xdr:colOff>177800</xdr:colOff>
      <xdr:row>100</xdr:row>
      <xdr:rowOff>28848</xdr:rowOff>
    </xdr:to>
    <xdr:cxnSp macro="">
      <xdr:nvCxnSpPr>
        <xdr:cNvPr id="641" name="直線コネクタ 640">
          <a:extLst>
            <a:ext uri="{FF2B5EF4-FFF2-40B4-BE49-F238E27FC236}">
              <a16:creationId xmlns:a16="http://schemas.microsoft.com/office/drawing/2014/main" id="{166B02C3-48EC-4B1B-89E1-5F6FF49C1575}"/>
            </a:ext>
          </a:extLst>
        </xdr:cNvPr>
        <xdr:cNvCxnSpPr/>
      </xdr:nvCxnSpPr>
      <xdr:spPr>
        <a:xfrm flipV="1">
          <a:off x="20434300" y="17146088"/>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9071</xdr:rowOff>
    </xdr:from>
    <xdr:to>
      <xdr:col>102</xdr:col>
      <xdr:colOff>165100</xdr:colOff>
      <xdr:row>100</xdr:row>
      <xdr:rowOff>110671</xdr:rowOff>
    </xdr:to>
    <xdr:sp macro="" textlink="">
      <xdr:nvSpPr>
        <xdr:cNvPr id="642" name="楕円 641">
          <a:extLst>
            <a:ext uri="{FF2B5EF4-FFF2-40B4-BE49-F238E27FC236}">
              <a16:creationId xmlns:a16="http://schemas.microsoft.com/office/drawing/2014/main" id="{5460C63C-FE15-4EA6-8DAF-6FCD0A63445C}"/>
            </a:ext>
          </a:extLst>
        </xdr:cNvPr>
        <xdr:cNvSpPr/>
      </xdr:nvSpPr>
      <xdr:spPr>
        <a:xfrm>
          <a:off x="19494500" y="1715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28848</xdr:rowOff>
    </xdr:from>
    <xdr:to>
      <xdr:col>107</xdr:col>
      <xdr:colOff>50800</xdr:colOff>
      <xdr:row>100</xdr:row>
      <xdr:rowOff>59871</xdr:rowOff>
    </xdr:to>
    <xdr:cxnSp macro="">
      <xdr:nvCxnSpPr>
        <xdr:cNvPr id="643" name="直線コネクタ 642">
          <a:extLst>
            <a:ext uri="{FF2B5EF4-FFF2-40B4-BE49-F238E27FC236}">
              <a16:creationId xmlns:a16="http://schemas.microsoft.com/office/drawing/2014/main" id="{9BEAFE11-034A-4B44-8337-0026BA99E6ED}"/>
            </a:ext>
          </a:extLst>
        </xdr:cNvPr>
        <xdr:cNvCxnSpPr/>
      </xdr:nvCxnSpPr>
      <xdr:spPr>
        <a:xfrm flipV="1">
          <a:off x="19545300" y="171738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142966</xdr:rowOff>
    </xdr:from>
    <xdr:to>
      <xdr:col>98</xdr:col>
      <xdr:colOff>38100</xdr:colOff>
      <xdr:row>104</xdr:row>
      <xdr:rowOff>73116</xdr:rowOff>
    </xdr:to>
    <xdr:sp macro="" textlink="">
      <xdr:nvSpPr>
        <xdr:cNvPr id="644" name="楕円 643">
          <a:extLst>
            <a:ext uri="{FF2B5EF4-FFF2-40B4-BE49-F238E27FC236}">
              <a16:creationId xmlns:a16="http://schemas.microsoft.com/office/drawing/2014/main" id="{C3E92290-B643-41E7-BE2F-05789C86D076}"/>
            </a:ext>
          </a:extLst>
        </xdr:cNvPr>
        <xdr:cNvSpPr/>
      </xdr:nvSpPr>
      <xdr:spPr>
        <a:xfrm>
          <a:off x="18605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59871</xdr:rowOff>
    </xdr:from>
    <xdr:to>
      <xdr:col>102</xdr:col>
      <xdr:colOff>114300</xdr:colOff>
      <xdr:row>104</xdr:row>
      <xdr:rowOff>22316</xdr:rowOff>
    </xdr:to>
    <xdr:cxnSp macro="">
      <xdr:nvCxnSpPr>
        <xdr:cNvPr id="645" name="直線コネクタ 644">
          <a:extLst>
            <a:ext uri="{FF2B5EF4-FFF2-40B4-BE49-F238E27FC236}">
              <a16:creationId xmlns:a16="http://schemas.microsoft.com/office/drawing/2014/main" id="{EA7B5A2B-1B7E-4F95-A89B-B48863B140DF}"/>
            </a:ext>
          </a:extLst>
        </xdr:cNvPr>
        <xdr:cNvCxnSpPr/>
      </xdr:nvCxnSpPr>
      <xdr:spPr>
        <a:xfrm flipV="1">
          <a:off x="18656300" y="17204871"/>
          <a:ext cx="889000" cy="6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168746</xdr:rowOff>
    </xdr:from>
    <xdr:ext cx="469744" cy="259045"/>
    <xdr:sp macro="" textlink="">
      <xdr:nvSpPr>
        <xdr:cNvPr id="646" name="n_1aveValue【庁舎】&#10;一人当たり面積">
          <a:extLst>
            <a:ext uri="{FF2B5EF4-FFF2-40B4-BE49-F238E27FC236}">
              <a16:creationId xmlns:a16="http://schemas.microsoft.com/office/drawing/2014/main" id="{B39BB4AA-86CD-4020-AD42-F7E0AB20AD18}"/>
            </a:ext>
          </a:extLst>
        </xdr:cNvPr>
        <xdr:cNvSpPr txBox="1"/>
      </xdr:nvSpPr>
      <xdr:spPr>
        <a:xfrm>
          <a:off x="21075727" y="1799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56078</xdr:rowOff>
    </xdr:from>
    <xdr:ext cx="469744" cy="259045"/>
    <xdr:sp macro="" textlink="">
      <xdr:nvSpPr>
        <xdr:cNvPr id="647" name="n_2aveValue【庁舎】&#10;一人当たり面積">
          <a:extLst>
            <a:ext uri="{FF2B5EF4-FFF2-40B4-BE49-F238E27FC236}">
              <a16:creationId xmlns:a16="http://schemas.microsoft.com/office/drawing/2014/main" id="{39FD1A96-B01E-41B3-A687-9BCBCC758E7B}"/>
            </a:ext>
          </a:extLst>
        </xdr:cNvPr>
        <xdr:cNvSpPr txBox="1"/>
      </xdr:nvSpPr>
      <xdr:spPr>
        <a:xfrm>
          <a:off x="20199427" y="1805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36484</xdr:rowOff>
    </xdr:from>
    <xdr:ext cx="469744" cy="259045"/>
    <xdr:sp macro="" textlink="">
      <xdr:nvSpPr>
        <xdr:cNvPr id="648" name="n_3aveValue【庁舎】&#10;一人当たり面積">
          <a:extLst>
            <a:ext uri="{FF2B5EF4-FFF2-40B4-BE49-F238E27FC236}">
              <a16:creationId xmlns:a16="http://schemas.microsoft.com/office/drawing/2014/main" id="{C0F8AC83-AE88-4865-89E9-89A69964C107}"/>
            </a:ext>
          </a:extLst>
        </xdr:cNvPr>
        <xdr:cNvSpPr txBox="1"/>
      </xdr:nvSpPr>
      <xdr:spPr>
        <a:xfrm>
          <a:off x="19310427" y="1803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92001</xdr:rowOff>
    </xdr:from>
    <xdr:ext cx="469744" cy="259045"/>
    <xdr:sp macro="" textlink="">
      <xdr:nvSpPr>
        <xdr:cNvPr id="649" name="n_4aveValue【庁舎】&#10;一人当たり面積">
          <a:extLst>
            <a:ext uri="{FF2B5EF4-FFF2-40B4-BE49-F238E27FC236}">
              <a16:creationId xmlns:a16="http://schemas.microsoft.com/office/drawing/2014/main" id="{632849ED-71AD-406F-A83B-1D8537061BBD}"/>
            </a:ext>
          </a:extLst>
        </xdr:cNvPr>
        <xdr:cNvSpPr txBox="1"/>
      </xdr:nvSpPr>
      <xdr:spPr>
        <a:xfrm>
          <a:off x="18421427" y="180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68415</xdr:rowOff>
    </xdr:from>
    <xdr:ext cx="469744" cy="259045"/>
    <xdr:sp macro="" textlink="">
      <xdr:nvSpPr>
        <xdr:cNvPr id="650" name="n_1mainValue【庁舎】&#10;一人当たり面積">
          <a:extLst>
            <a:ext uri="{FF2B5EF4-FFF2-40B4-BE49-F238E27FC236}">
              <a16:creationId xmlns:a16="http://schemas.microsoft.com/office/drawing/2014/main" id="{6BBF4F1C-9EF1-4CCB-88CA-BFE039769147}"/>
            </a:ext>
          </a:extLst>
        </xdr:cNvPr>
        <xdr:cNvSpPr txBox="1"/>
      </xdr:nvSpPr>
      <xdr:spPr>
        <a:xfrm>
          <a:off x="21075727" y="1687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96175</xdr:rowOff>
    </xdr:from>
    <xdr:ext cx="469744" cy="259045"/>
    <xdr:sp macro="" textlink="">
      <xdr:nvSpPr>
        <xdr:cNvPr id="651" name="n_2mainValue【庁舎】&#10;一人当たり面積">
          <a:extLst>
            <a:ext uri="{FF2B5EF4-FFF2-40B4-BE49-F238E27FC236}">
              <a16:creationId xmlns:a16="http://schemas.microsoft.com/office/drawing/2014/main" id="{572459DE-669B-4AA8-B896-1E3D70F9FFB3}"/>
            </a:ext>
          </a:extLst>
        </xdr:cNvPr>
        <xdr:cNvSpPr txBox="1"/>
      </xdr:nvSpPr>
      <xdr:spPr>
        <a:xfrm>
          <a:off x="20199427" y="168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127198</xdr:rowOff>
    </xdr:from>
    <xdr:ext cx="469744" cy="259045"/>
    <xdr:sp macro="" textlink="">
      <xdr:nvSpPr>
        <xdr:cNvPr id="652" name="n_3mainValue【庁舎】&#10;一人当たり面積">
          <a:extLst>
            <a:ext uri="{FF2B5EF4-FFF2-40B4-BE49-F238E27FC236}">
              <a16:creationId xmlns:a16="http://schemas.microsoft.com/office/drawing/2014/main" id="{7C6B20C2-E0CF-4066-9A3F-F072024E9CCA}"/>
            </a:ext>
          </a:extLst>
        </xdr:cNvPr>
        <xdr:cNvSpPr txBox="1"/>
      </xdr:nvSpPr>
      <xdr:spPr>
        <a:xfrm>
          <a:off x="19310427" y="1692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89643</xdr:rowOff>
    </xdr:from>
    <xdr:ext cx="469744" cy="259045"/>
    <xdr:sp macro="" textlink="">
      <xdr:nvSpPr>
        <xdr:cNvPr id="653" name="n_4mainValue【庁舎】&#10;一人当たり面積">
          <a:extLst>
            <a:ext uri="{FF2B5EF4-FFF2-40B4-BE49-F238E27FC236}">
              <a16:creationId xmlns:a16="http://schemas.microsoft.com/office/drawing/2014/main" id="{204A6D2B-DC92-4DA7-AA4F-9F921250A417}"/>
            </a:ext>
          </a:extLst>
        </xdr:cNvPr>
        <xdr:cNvSpPr txBox="1"/>
      </xdr:nvSpPr>
      <xdr:spPr>
        <a:xfrm>
          <a:off x="18421427" y="175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AB5354E8-69EE-4A7C-9039-374710213F1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DD857AEE-5794-46B8-BF45-D42CF414D9A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DD325848-BEF6-4753-B7B3-A1BF256E37A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本町においては、事業用資産、インフラ資産ともに近年においても積極的な投資を行っており、全体として類似団体と比較して有形固定資産減価償却率が低くなっている。</a:t>
          </a:r>
          <a:endParaRPr lang="ja-JP" altLang="ja-JP" sz="1400">
            <a:effectLst/>
          </a:endParaRPr>
        </a:p>
        <a:p>
          <a:r>
            <a:rPr kumimoji="1" lang="ja-JP" altLang="ja-JP" sz="1100">
              <a:solidFill>
                <a:schemeClr val="dk1"/>
              </a:solidFill>
              <a:effectLst/>
              <a:latin typeface="+mn-lt"/>
              <a:ea typeface="+mn-ea"/>
              <a:cs typeface="+mn-cs"/>
            </a:rPr>
            <a:t>特に低いのは一般廃棄物処理施設と庁舎となっている。</a:t>
          </a:r>
          <a:endParaRPr lang="ja-JP" altLang="ja-JP" sz="1400">
            <a:effectLst/>
          </a:endParaRPr>
        </a:p>
        <a:p>
          <a:r>
            <a:rPr kumimoji="1" lang="ja-JP" altLang="ja-JP" sz="1100">
              <a:solidFill>
                <a:schemeClr val="dk1"/>
              </a:solidFill>
              <a:effectLst/>
              <a:latin typeface="+mn-lt"/>
              <a:ea typeface="+mn-ea"/>
              <a:cs typeface="+mn-cs"/>
            </a:rPr>
            <a:t>一般廃棄物施設は、可燃物処理センターの</a:t>
          </a:r>
          <a:r>
            <a:rPr kumimoji="1" lang="en-US" altLang="ja-JP" sz="1100">
              <a:solidFill>
                <a:schemeClr val="dk1"/>
              </a:solidFill>
              <a:effectLst/>
              <a:latin typeface="+mn-lt"/>
              <a:ea typeface="+mn-ea"/>
              <a:cs typeface="+mn-cs"/>
            </a:rPr>
            <a:t>H14</a:t>
          </a:r>
          <a:r>
            <a:rPr kumimoji="1" lang="ja-JP" altLang="ja-JP" sz="1100">
              <a:solidFill>
                <a:schemeClr val="dk1"/>
              </a:solidFill>
              <a:effectLst/>
              <a:latin typeface="+mn-lt"/>
              <a:ea typeface="+mn-ea"/>
              <a:cs typeface="+mn-cs"/>
            </a:rPr>
            <a:t>年度大規模改修及び</a:t>
          </a:r>
          <a:r>
            <a:rPr kumimoji="1" lang="en-US" altLang="ja-JP" sz="1100">
              <a:solidFill>
                <a:schemeClr val="dk1"/>
              </a:solidFill>
              <a:effectLst/>
              <a:latin typeface="+mn-lt"/>
              <a:ea typeface="+mn-ea"/>
              <a:cs typeface="+mn-cs"/>
            </a:rPr>
            <a:t>H19</a:t>
          </a:r>
          <a:r>
            <a:rPr kumimoji="1" lang="ja-JP" altLang="ja-JP" sz="1100">
              <a:solidFill>
                <a:schemeClr val="dk1"/>
              </a:solidFill>
              <a:effectLst/>
              <a:latin typeface="+mn-lt"/>
              <a:ea typeface="+mn-ea"/>
              <a:cs typeface="+mn-cs"/>
            </a:rPr>
            <a:t>年度以降の改修のみを資産計上していることから有形固定資産減価償却率は低くなっているが、実際の建物は老朽化が進んでおり、近隣市町との広域処理検討状況を踏まえ、当分の間は施設の長寿命化を図っていく。</a:t>
          </a:r>
          <a:endParaRPr lang="ja-JP" altLang="ja-JP" sz="1400">
            <a:effectLst/>
          </a:endParaRPr>
        </a:p>
        <a:p>
          <a:r>
            <a:rPr kumimoji="1" lang="ja-JP" altLang="ja-JP" sz="1100">
              <a:solidFill>
                <a:schemeClr val="dk1"/>
              </a:solidFill>
              <a:effectLst/>
              <a:latin typeface="+mn-lt"/>
              <a:ea typeface="+mn-ea"/>
              <a:cs typeface="+mn-cs"/>
            </a:rPr>
            <a:t>庁舎においては、</a:t>
          </a:r>
          <a:r>
            <a:rPr kumimoji="1" lang="en-US" altLang="ja-JP" sz="1100">
              <a:solidFill>
                <a:schemeClr val="dk1"/>
              </a:solidFill>
              <a:effectLst/>
              <a:latin typeface="+mn-lt"/>
              <a:ea typeface="+mn-ea"/>
              <a:cs typeface="+mn-cs"/>
            </a:rPr>
            <a:t>H29</a:t>
          </a:r>
          <a:r>
            <a:rPr kumimoji="1" lang="ja-JP" altLang="ja-JP" sz="1100">
              <a:solidFill>
                <a:schemeClr val="dk1"/>
              </a:solidFill>
              <a:effectLst/>
              <a:latin typeface="+mn-lt"/>
              <a:ea typeface="+mn-ea"/>
              <a:cs typeface="+mn-cs"/>
            </a:rPr>
            <a:t>年度において庁舎整備を実施したため、有形固定資産減価償却率が大幅に低下したほか、庁舎規模も大きくなったことから一人当たり面積も増加している。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44.2</a:t>
          </a:r>
          <a:r>
            <a:rPr kumimoji="1" lang="ja-JP" altLang="en-US" sz="1300">
              <a:latin typeface="ＭＳ Ｐゴシック" panose="020B0600070205080204" pitchFamily="50" charset="-128"/>
              <a:ea typeface="ＭＳ Ｐゴシック" panose="020B0600070205080204" pitchFamily="50" charset="-128"/>
            </a:rPr>
            <a:t>％）に加え、町内企業が少ないこと等により財政基盤が弱く、類似団体平均をかなり下回る状況が続いている。</a:t>
          </a:r>
        </a:p>
        <a:p>
          <a:r>
            <a:rPr kumimoji="1" lang="ja-JP" altLang="en-US" sz="1300">
              <a:latin typeface="ＭＳ Ｐゴシック" panose="020B0600070205080204" pitchFamily="50" charset="-128"/>
              <a:ea typeface="ＭＳ Ｐゴシック" panose="020B0600070205080204" pitchFamily="50" charset="-128"/>
            </a:rPr>
            <a:t>　今後もハード事業の見直しによる公債費の抑制など、歳出削減を実施し、財政基盤の強化に努める。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769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134408</xdr:rowOff>
    </xdr:from>
    <xdr:to>
      <xdr:col>23</xdr:col>
      <xdr:colOff>133350</xdr:colOff>
      <xdr:row>45</xdr:row>
      <xdr:rowOff>134408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8496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101194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02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134408</xdr:rowOff>
    </xdr:from>
    <xdr:to>
      <xdr:col>19</xdr:col>
      <xdr:colOff>133350</xdr:colOff>
      <xdr:row>45</xdr:row>
      <xdr:rowOff>134408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849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165100</xdr:rowOff>
    </xdr:from>
    <xdr:to>
      <xdr:col>19</xdr:col>
      <xdr:colOff>184150</xdr:colOff>
      <xdr:row>44</xdr:row>
      <xdr:rowOff>95250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105427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134408</xdr:rowOff>
    </xdr:from>
    <xdr:to>
      <xdr:col>15</xdr:col>
      <xdr:colOff>82550</xdr:colOff>
      <xdr:row>45</xdr:row>
      <xdr:rowOff>134408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8496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13758</xdr:rowOff>
    </xdr:from>
    <xdr:to>
      <xdr:col>15</xdr:col>
      <xdr:colOff>133350</xdr:colOff>
      <xdr:row>44</xdr:row>
      <xdr:rowOff>115358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5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125535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114300</xdr:rowOff>
    </xdr:from>
    <xdr:to>
      <xdr:col>11</xdr:col>
      <xdr:colOff>31750</xdr:colOff>
      <xdr:row>45</xdr:row>
      <xdr:rowOff>134408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8295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33867</xdr:rowOff>
    </xdr:from>
    <xdr:to>
      <xdr:col>11</xdr:col>
      <xdr:colOff>82550</xdr:colOff>
      <xdr:row>44</xdr:row>
      <xdr:rowOff>135467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145644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83608</xdr:rowOff>
    </xdr:from>
    <xdr:to>
      <xdr:col>23</xdr:col>
      <xdr:colOff>184150</xdr:colOff>
      <xdr:row>46</xdr:row>
      <xdr:rowOff>13758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150935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694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83608</xdr:rowOff>
    </xdr:from>
    <xdr:to>
      <xdr:col>19</xdr:col>
      <xdr:colOff>184150</xdr:colOff>
      <xdr:row>46</xdr:row>
      <xdr:rowOff>13758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169985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885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83608</xdr:rowOff>
    </xdr:from>
    <xdr:to>
      <xdr:col>15</xdr:col>
      <xdr:colOff>133350</xdr:colOff>
      <xdr:row>46</xdr:row>
      <xdr:rowOff>13758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169985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83608</xdr:rowOff>
    </xdr:from>
    <xdr:to>
      <xdr:col>11</xdr:col>
      <xdr:colOff>82550</xdr:colOff>
      <xdr:row>46</xdr:row>
      <xdr:rowOff>13758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7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169985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88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63500</xdr:rowOff>
    </xdr:from>
    <xdr:to>
      <xdr:col>7</xdr:col>
      <xdr:colOff>31750</xdr:colOff>
      <xdr:row>45</xdr:row>
      <xdr:rowOff>165100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149877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継続的に実施している起債任意繰上償還の効果等により公債費が減少したが、会計年度任用職員制度の影響により人件費が増加し、比率は</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今後も公債費の抑制を始めとした経常経費の削減に努める。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66</xdr:row>
      <xdr:rowOff>4128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07110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147655</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29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4128</xdr:rowOff>
    </xdr:from>
    <xdr:to>
      <xdr:col>24</xdr:col>
      <xdr:colOff>12700</xdr:colOff>
      <xdr:row>66</xdr:row>
      <xdr:rowOff>4128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31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65088</xdr:rowOff>
    </xdr:from>
    <xdr:to>
      <xdr:col>23</xdr:col>
      <xdr:colOff>133350</xdr:colOff>
      <xdr:row>62</xdr:row>
      <xdr:rowOff>116840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523538"/>
          <a:ext cx="838200" cy="2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50182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6800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78105</xdr:rowOff>
    </xdr:from>
    <xdr:to>
      <xdr:col>23</xdr:col>
      <xdr:colOff>184150</xdr:colOff>
      <xdr:row>63</xdr:row>
      <xdr:rowOff>8255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65088</xdr:rowOff>
    </xdr:from>
    <xdr:to>
      <xdr:col>19</xdr:col>
      <xdr:colOff>133350</xdr:colOff>
      <xdr:row>61</xdr:row>
      <xdr:rowOff>101282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5235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101282</xdr:rowOff>
    </xdr:from>
    <xdr:to>
      <xdr:col>15</xdr:col>
      <xdr:colOff>82550</xdr:colOff>
      <xdr:row>61</xdr:row>
      <xdr:rowOff>107315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55973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62</xdr:row>
      <xdr:rowOff>74613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565765"/>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47943</xdr:rowOff>
    </xdr:from>
    <xdr:to>
      <xdr:col>11</xdr:col>
      <xdr:colOff>82550</xdr:colOff>
      <xdr:row>62</xdr:row>
      <xdr:rowOff>149543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134320</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123524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41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14288</xdr:rowOff>
    </xdr:from>
    <xdr:to>
      <xdr:col>19</xdr:col>
      <xdr:colOff>184150</xdr:colOff>
      <xdr:row>61</xdr:row>
      <xdr:rowOff>115888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47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126065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24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50482</xdr:rowOff>
    </xdr:from>
    <xdr:to>
      <xdr:col>15</xdr:col>
      <xdr:colOff>133350</xdr:colOff>
      <xdr:row>61</xdr:row>
      <xdr:rowOff>152082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50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162259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277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56515</xdr:rowOff>
    </xdr:from>
    <xdr:to>
      <xdr:col>11</xdr:col>
      <xdr:colOff>82550</xdr:colOff>
      <xdr:row>61</xdr:row>
      <xdr:rowOff>158115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168292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23813</xdr:rowOff>
    </xdr:from>
    <xdr:to>
      <xdr:col>7</xdr:col>
      <xdr:colOff>31750</xdr:colOff>
      <xdr:row>62</xdr:row>
      <xdr:rowOff>125413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65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110190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[268,259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人口一人当たりの当該決算額が大きく増加した主な要因は、維持補修費が前年度の約２倍に増加したことによる。これは、例年以上の大雪により、除雪費が増加したことが影響している。また、会計年度任用職員制度の影響</a:t>
          </a:r>
          <a:r>
            <a:rPr kumimoji="1" lang="ja-JP" altLang="ja-JP" sz="1100">
              <a:solidFill>
                <a:schemeClr val="dk1"/>
              </a:solidFill>
              <a:effectLst/>
              <a:latin typeface="+mn-lt"/>
              <a:ea typeface="+mn-ea"/>
              <a:cs typeface="+mn-cs"/>
            </a:rPr>
            <a:t>等</a:t>
          </a:r>
          <a:r>
            <a:rPr kumimoji="1" lang="ja-JP" altLang="en-US" sz="1300">
              <a:latin typeface="ＭＳ Ｐゴシック" panose="020B0600070205080204" pitchFamily="50" charset="-128"/>
              <a:ea typeface="ＭＳ Ｐゴシック" panose="020B0600070205080204" pitchFamily="50" charset="-128"/>
            </a:rPr>
            <a:t>により人件費が対前年</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％増、</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スクール構想に対応した備品整備費等により物件費が対前年</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％増、加えて、人口が対前年</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％減となったことが影響した。</a:t>
          </a:r>
        </a:p>
        <a:p>
          <a:r>
            <a:rPr kumimoji="1" lang="ja-JP" altLang="en-US" sz="1300">
              <a:latin typeface="ＭＳ Ｐゴシック" panose="020B0600070205080204" pitchFamily="50" charset="-128"/>
              <a:ea typeface="ＭＳ Ｐゴシック" panose="020B0600070205080204" pitchFamily="50" charset="-128"/>
            </a:rPr>
            <a:t>　今後、不断の見直しを実施し歳出削減に努める。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131978</xdr:rowOff>
    </xdr:from>
    <xdr:to>
      <xdr:col>23</xdr:col>
      <xdr:colOff>133350</xdr:colOff>
      <xdr:row>87</xdr:row>
      <xdr:rowOff>148802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4019428"/>
          <a:ext cx="0" cy="1045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120879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03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148802</xdr:rowOff>
    </xdr:from>
    <xdr:to>
      <xdr:col>24</xdr:col>
      <xdr:colOff>12700</xdr:colOff>
      <xdr:row>87</xdr:row>
      <xdr:rowOff>148802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064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46905</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6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131978</xdr:rowOff>
    </xdr:from>
    <xdr:to>
      <xdr:col>24</xdr:col>
      <xdr:colOff>12700</xdr:colOff>
      <xdr:row>81</xdr:row>
      <xdr:rowOff>131978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401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81638</xdr:rowOff>
    </xdr:from>
    <xdr:to>
      <xdr:col>23</xdr:col>
      <xdr:colOff>133350</xdr:colOff>
      <xdr:row>85</xdr:row>
      <xdr:rowOff>119869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114800" y="14483438"/>
          <a:ext cx="838200" cy="20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95976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326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79449</xdr:rowOff>
    </xdr:from>
    <xdr:to>
      <xdr:col>23</xdr:col>
      <xdr:colOff>184150</xdr:colOff>
      <xdr:row>85</xdr:row>
      <xdr:rowOff>9599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48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58739</xdr:rowOff>
    </xdr:from>
    <xdr:to>
      <xdr:col>19</xdr:col>
      <xdr:colOff>133350</xdr:colOff>
      <xdr:row>84</xdr:row>
      <xdr:rowOff>81638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4460539"/>
          <a:ext cx="8890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159297</xdr:rowOff>
    </xdr:from>
    <xdr:to>
      <xdr:col>19</xdr:col>
      <xdr:colOff>184150</xdr:colOff>
      <xdr:row>84</xdr:row>
      <xdr:rowOff>89447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38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99624</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8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166210</xdr:rowOff>
    </xdr:from>
    <xdr:to>
      <xdr:col>15</xdr:col>
      <xdr:colOff>82550</xdr:colOff>
      <xdr:row>84</xdr:row>
      <xdr:rowOff>58739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396560"/>
          <a:ext cx="889000" cy="6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104287</xdr:rowOff>
    </xdr:from>
    <xdr:to>
      <xdr:col>15</xdr:col>
      <xdr:colOff>133350</xdr:colOff>
      <xdr:row>84</xdr:row>
      <xdr:rowOff>34437</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33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44614</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03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166002</xdr:rowOff>
    </xdr:from>
    <xdr:to>
      <xdr:col>11</xdr:col>
      <xdr:colOff>31750</xdr:colOff>
      <xdr:row>83</xdr:row>
      <xdr:rowOff>166210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396352"/>
          <a:ext cx="889000" cy="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93004</xdr:rowOff>
    </xdr:from>
    <xdr:to>
      <xdr:col>11</xdr:col>
      <xdr:colOff>82550</xdr:colOff>
      <xdr:row>84</xdr:row>
      <xdr:rowOff>23154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3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33331</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092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77043</xdr:rowOff>
    </xdr:from>
    <xdr:to>
      <xdr:col>7</xdr:col>
      <xdr:colOff>31750</xdr:colOff>
      <xdr:row>84</xdr:row>
      <xdr:rowOff>7193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30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17370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7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69069</xdr:rowOff>
    </xdr:from>
    <xdr:to>
      <xdr:col>23</xdr:col>
      <xdr:colOff>184150</xdr:colOff>
      <xdr:row>85</xdr:row>
      <xdr:rowOff>170669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6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41146</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461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30838</xdr:rowOff>
    </xdr:from>
    <xdr:to>
      <xdr:col>19</xdr:col>
      <xdr:colOff>184150</xdr:colOff>
      <xdr:row>84</xdr:row>
      <xdr:rowOff>132438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4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117215</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4519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7939</xdr:rowOff>
    </xdr:from>
    <xdr:to>
      <xdr:col>15</xdr:col>
      <xdr:colOff>133350</xdr:colOff>
      <xdr:row>84</xdr:row>
      <xdr:rowOff>109539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40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94316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449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115410</xdr:rowOff>
    </xdr:from>
    <xdr:to>
      <xdr:col>11</xdr:col>
      <xdr:colOff>82550</xdr:colOff>
      <xdr:row>84</xdr:row>
      <xdr:rowOff>45560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434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30337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44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115202</xdr:rowOff>
    </xdr:from>
    <xdr:to>
      <xdr:col>7</xdr:col>
      <xdr:colOff>31750</xdr:colOff>
      <xdr:row>84</xdr:row>
      <xdr:rowOff>45352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434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30129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443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ラスパイレス指数は経験年数階層の変動等による増減があるものの、ほぼ横ばいで推移しており、島根県内において一番低い状況にある。</a:t>
          </a:r>
        </a:p>
        <a:p>
          <a:r>
            <a:rPr kumimoji="1" lang="ja-JP" altLang="en-US" sz="1300">
              <a:latin typeface="ＭＳ Ｐゴシック" panose="020B0600070205080204" pitchFamily="50" charset="-128"/>
              <a:ea typeface="ＭＳ Ｐゴシック" panose="020B0600070205080204" pitchFamily="50" charset="-128"/>
            </a:rPr>
            <a:t>　本町は合併時にワタリ制度の廃止や給与改定を行うことにより給与水準を下げており、平成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年度まで独自の給与カットを、平成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年度には給与削減措置を実施し、さらには平成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日に給与制度の総合的見直しを実施する等したところである。今後も適正な給与水準を維持していきたい。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89</xdr:row>
      <xdr:rowOff>83255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948128"/>
          <a:ext cx="0" cy="13941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55332</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1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83255</xdr:rowOff>
    </xdr:from>
    <xdr:to>
      <xdr:col>81</xdr:col>
      <xdr:colOff>133350</xdr:colOff>
      <xdr:row>89</xdr:row>
      <xdr:rowOff>83255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4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154516</xdr:rowOff>
    </xdr:from>
    <xdr:to>
      <xdr:col>81</xdr:col>
      <xdr:colOff>44450</xdr:colOff>
      <xdr:row>81</xdr:row>
      <xdr:rowOff>167922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0419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97666</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49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154516</xdr:rowOff>
    </xdr:from>
    <xdr:to>
      <xdr:col>77</xdr:col>
      <xdr:colOff>44450</xdr:colOff>
      <xdr:row>82</xdr:row>
      <xdr:rowOff>9878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0419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9878</xdr:rowOff>
    </xdr:from>
    <xdr:to>
      <xdr:col>72</xdr:col>
      <xdr:colOff>203200</xdr:colOff>
      <xdr:row>82</xdr:row>
      <xdr:rowOff>90311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401800" y="140687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85372</xdr:rowOff>
    </xdr:from>
    <xdr:to>
      <xdr:col>73</xdr:col>
      <xdr:colOff>44450</xdr:colOff>
      <xdr:row>85</xdr:row>
      <xdr:rowOff>15522</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36689</xdr:rowOff>
    </xdr:from>
    <xdr:to>
      <xdr:col>68</xdr:col>
      <xdr:colOff>152400</xdr:colOff>
      <xdr:row>82</xdr:row>
      <xdr:rowOff>90311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0955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117122</xdr:rowOff>
    </xdr:from>
    <xdr:to>
      <xdr:col>81</xdr:col>
      <xdr:colOff>95250</xdr:colOff>
      <xdr:row>82</xdr:row>
      <xdr:rowOff>47272</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00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38399</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392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103716</xdr:rowOff>
    </xdr:from>
    <xdr:to>
      <xdr:col>77</xdr:col>
      <xdr:colOff>95250</xdr:colOff>
      <xdr:row>82</xdr:row>
      <xdr:rowOff>33866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44043</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130528</xdr:rowOff>
    </xdr:from>
    <xdr:to>
      <xdr:col>73</xdr:col>
      <xdr:colOff>44450</xdr:colOff>
      <xdr:row>82</xdr:row>
      <xdr:rowOff>60678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01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70855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37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39511</xdr:rowOff>
    </xdr:from>
    <xdr:to>
      <xdr:col>68</xdr:col>
      <xdr:colOff>203200</xdr:colOff>
      <xdr:row>82</xdr:row>
      <xdr:rowOff>141111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151288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157339</xdr:rowOff>
    </xdr:from>
    <xdr:to>
      <xdr:col>64</xdr:col>
      <xdr:colOff>152400</xdr:colOff>
      <xdr:row>82</xdr:row>
      <xdr:rowOff>87489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97666</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職員数自体は対前年度でほぼ横ばいで推移しているもの、</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人当たりの職員数としては前年度からは</a:t>
          </a:r>
          <a:r>
            <a:rPr kumimoji="1" lang="en-US" altLang="ja-JP" sz="1100">
              <a:latin typeface="ＭＳ Ｐゴシック" panose="020B0600070205080204" pitchFamily="50" charset="-128"/>
              <a:ea typeface="ＭＳ Ｐゴシック" panose="020B0600070205080204" pitchFamily="50" charset="-128"/>
            </a:rPr>
            <a:t>0.33</a:t>
          </a:r>
          <a:r>
            <a:rPr kumimoji="1" lang="ja-JP" altLang="en-US" sz="1100">
              <a:latin typeface="ＭＳ Ｐゴシック" panose="020B0600070205080204" pitchFamily="50" charset="-128"/>
              <a:ea typeface="ＭＳ Ｐゴシック" panose="020B0600070205080204" pitchFamily="50" charset="-128"/>
            </a:rPr>
            <a:t>ポイント増加した。近年は退職者補充を基本としつつ採用を行っているところであるが、人口が減少傾向にあることから、退職者補充を前提とすると人口当たりの職員数は自ずと増加していくこととなるため、さらなる合理化が必要である。</a:t>
          </a:r>
        </a:p>
        <a:p>
          <a:r>
            <a:rPr kumimoji="1" lang="ja-JP" altLang="en-US" sz="1100">
              <a:latin typeface="ＭＳ Ｐゴシック" panose="020B0600070205080204" pitchFamily="50" charset="-128"/>
              <a:ea typeface="ＭＳ Ｐゴシック" panose="020B0600070205080204" pitchFamily="50" charset="-128"/>
            </a:rPr>
            <a:t>　その一方で、国の制度改正等による影響で職員数を増やす必要があることや、町の面積等を考慮すると人口に比例させ一律に職員数を削減し難い面もある。特に、昨今の働き方改革による就業環境の変化や定年延長制度の開始により、今後職員数が増加することも予想されるため、今後も効率的な組織づくりに努めていきたい。</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149981</xdr:rowOff>
    </xdr:from>
    <xdr:to>
      <xdr:col>81</xdr:col>
      <xdr:colOff>44450</xdr:colOff>
      <xdr:row>66</xdr:row>
      <xdr:rowOff>121617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94081"/>
          <a:ext cx="0" cy="13432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93694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121617</xdr:rowOff>
    </xdr:from>
    <xdr:to>
      <xdr:col>81</xdr:col>
      <xdr:colOff>133350</xdr:colOff>
      <xdr:row>66</xdr:row>
      <xdr:rowOff>121617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37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64908</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3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149981</xdr:rowOff>
    </xdr:from>
    <xdr:to>
      <xdr:col>81</xdr:col>
      <xdr:colOff>133350</xdr:colOff>
      <xdr:row>58</xdr:row>
      <xdr:rowOff>149981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9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126516</xdr:rowOff>
    </xdr:from>
    <xdr:to>
      <xdr:col>81</xdr:col>
      <xdr:colOff>44450</xdr:colOff>
      <xdr:row>60</xdr:row>
      <xdr:rowOff>164435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13516"/>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87768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546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115691</xdr:rowOff>
    </xdr:from>
    <xdr:to>
      <xdr:col>81</xdr:col>
      <xdr:colOff>95250</xdr:colOff>
      <xdr:row>62</xdr:row>
      <xdr:rowOff>45841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124218</xdr:rowOff>
    </xdr:from>
    <xdr:to>
      <xdr:col>77</xdr:col>
      <xdr:colOff>44450</xdr:colOff>
      <xdr:row>60</xdr:row>
      <xdr:rowOff>126516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11218"/>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84667</xdr:rowOff>
    </xdr:from>
    <xdr:to>
      <xdr:col>77</xdr:col>
      <xdr:colOff>95250</xdr:colOff>
      <xdr:row>62</xdr:row>
      <xdr:rowOff>14817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171044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629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119622</xdr:rowOff>
    </xdr:from>
    <xdr:to>
      <xdr:col>72</xdr:col>
      <xdr:colOff>203200</xdr:colOff>
      <xdr:row>60</xdr:row>
      <xdr:rowOff>124218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06622"/>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31810</xdr:rowOff>
    </xdr:from>
    <xdr:to>
      <xdr:col>73</xdr:col>
      <xdr:colOff>44450</xdr:colOff>
      <xdr:row>61</xdr:row>
      <xdr:rowOff>133410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118187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97790</xdr:rowOff>
    </xdr:from>
    <xdr:to>
      <xdr:col>68</xdr:col>
      <xdr:colOff>152400</xdr:colOff>
      <xdr:row>60</xdr:row>
      <xdr:rowOff>119622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8479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16873</xdr:rowOff>
    </xdr:from>
    <xdr:to>
      <xdr:col>68</xdr:col>
      <xdr:colOff>203200</xdr:colOff>
      <xdr:row>61</xdr:row>
      <xdr:rowOff>118473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103250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160746</xdr:rowOff>
    </xdr:from>
    <xdr:to>
      <xdr:col>64</xdr:col>
      <xdr:colOff>152400</xdr:colOff>
      <xdr:row>61</xdr:row>
      <xdr:rowOff>90896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75673</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113635</xdr:rowOff>
    </xdr:from>
    <xdr:to>
      <xdr:col>81</xdr:col>
      <xdr:colOff>95250</xdr:colOff>
      <xdr:row>61</xdr:row>
      <xdr:rowOff>43785</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130162</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75716</xdr:rowOff>
    </xdr:from>
    <xdr:to>
      <xdr:col>77</xdr:col>
      <xdr:colOff>95250</xdr:colOff>
      <xdr:row>61</xdr:row>
      <xdr:rowOff>5866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3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16043</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73418</xdr:rowOff>
    </xdr:from>
    <xdr:to>
      <xdr:col>73</xdr:col>
      <xdr:colOff>44450</xdr:colOff>
      <xdr:row>61</xdr:row>
      <xdr:rowOff>3568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6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13745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2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68822</xdr:rowOff>
    </xdr:from>
    <xdr:to>
      <xdr:col>68</xdr:col>
      <xdr:colOff>203200</xdr:colOff>
      <xdr:row>60</xdr:row>
      <xdr:rowOff>170422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9149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2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％悪化し、類似団体と比較して依然として高い水準にある。</a:t>
          </a:r>
        </a:p>
        <a:p>
          <a:r>
            <a:rPr kumimoji="1" lang="ja-JP" altLang="en-US" sz="1300">
              <a:latin typeface="ＭＳ Ｐゴシック" panose="020B0600070205080204" pitchFamily="50" charset="-128"/>
              <a:ea typeface="ＭＳ Ｐゴシック" panose="020B0600070205080204" pitchFamily="50" charset="-128"/>
            </a:rPr>
            <a:t>　引き続き、起債の新規発行の抑制、任意繰上償還の実施により公債費の抑制を図っていく。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131535</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5167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103612</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131535</xdr:rowOff>
    </xdr:from>
    <xdr:to>
      <xdr:col>81</xdr:col>
      <xdr:colOff>133350</xdr:colOff>
      <xdr:row>45</xdr:row>
      <xdr:rowOff>131535</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4233</xdr:rowOff>
    </xdr:from>
    <xdr:to>
      <xdr:col>81</xdr:col>
      <xdr:colOff>44450</xdr:colOff>
      <xdr:row>44</xdr:row>
      <xdr:rowOff>27215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7548033"/>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151086</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09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134559</xdr:rowOff>
    </xdr:from>
    <xdr:to>
      <xdr:col>81</xdr:col>
      <xdr:colOff>95250</xdr:colOff>
      <xdr:row>42</xdr:row>
      <xdr:rowOff>64709</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4233</xdr:rowOff>
    </xdr:from>
    <xdr:to>
      <xdr:col>77</xdr:col>
      <xdr:colOff>44450</xdr:colOff>
      <xdr:row>44</xdr:row>
      <xdr:rowOff>107648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548033"/>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9072</xdr:rowOff>
    </xdr:from>
    <xdr:to>
      <xdr:col>77</xdr:col>
      <xdr:colOff>95250</xdr:colOff>
      <xdr:row>42</xdr:row>
      <xdr:rowOff>110672</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120849</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107648</xdr:rowOff>
    </xdr:from>
    <xdr:to>
      <xdr:col>72</xdr:col>
      <xdr:colOff>203200</xdr:colOff>
      <xdr:row>45</xdr:row>
      <xdr:rowOff>51102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651448"/>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9072</xdr:rowOff>
    </xdr:from>
    <xdr:to>
      <xdr:col>73</xdr:col>
      <xdr:colOff>44450</xdr:colOff>
      <xdr:row>42</xdr:row>
      <xdr:rowOff>110672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120849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51102</xdr:rowOff>
    </xdr:from>
    <xdr:to>
      <xdr:col>68</xdr:col>
      <xdr:colOff>152400</xdr:colOff>
      <xdr:row>45</xdr:row>
      <xdr:rowOff>62593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7663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9072</xdr:rowOff>
    </xdr:from>
    <xdr:to>
      <xdr:col>68</xdr:col>
      <xdr:colOff>203200</xdr:colOff>
      <xdr:row>42</xdr:row>
      <xdr:rowOff>110672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120849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43543</xdr:rowOff>
    </xdr:from>
    <xdr:to>
      <xdr:col>64</xdr:col>
      <xdr:colOff>152400</xdr:colOff>
      <xdr:row>42</xdr:row>
      <xdr:rowOff>145143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155320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147865</xdr:rowOff>
    </xdr:from>
    <xdr:to>
      <xdr:col>81</xdr:col>
      <xdr:colOff>95250</xdr:colOff>
      <xdr:row>44</xdr:row>
      <xdr:rowOff>78015</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119942</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124883</xdr:rowOff>
    </xdr:from>
    <xdr:to>
      <xdr:col>77</xdr:col>
      <xdr:colOff>95250</xdr:colOff>
      <xdr:row>44</xdr:row>
      <xdr:rowOff>55033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39810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56848</xdr:rowOff>
    </xdr:from>
    <xdr:to>
      <xdr:col>73</xdr:col>
      <xdr:colOff>44450</xdr:colOff>
      <xdr:row>44</xdr:row>
      <xdr:rowOff>158448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143225</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302</xdr:rowOff>
    </xdr:from>
    <xdr:to>
      <xdr:col>68</xdr:col>
      <xdr:colOff>203200</xdr:colOff>
      <xdr:row>45</xdr:row>
      <xdr:rowOff>101902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71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86679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80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11793</xdr:rowOff>
    </xdr:from>
    <xdr:to>
      <xdr:col>64</xdr:col>
      <xdr:colOff>152400</xdr:colOff>
      <xdr:row>45</xdr:row>
      <xdr:rowOff>113393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98170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任意繰上償還の実施及び起債発行額の抑制による地方債残高、公営企業における企業債残高の減少による公営企業債繰入見込額が減少したことで、比率は</a:t>
          </a:r>
          <a:r>
            <a:rPr kumimoji="1" lang="en-US" altLang="ja-JP" sz="1300">
              <a:latin typeface="ＭＳ Ｐゴシック" panose="020B0600070205080204" pitchFamily="50" charset="-128"/>
              <a:ea typeface="ＭＳ Ｐゴシック" panose="020B0600070205080204" pitchFamily="50" charset="-128"/>
            </a:rPr>
            <a:t>13.7</a:t>
          </a:r>
          <a:r>
            <a:rPr kumimoji="1" lang="ja-JP" altLang="en-US" sz="1300">
              <a:latin typeface="ＭＳ Ｐゴシック" panose="020B0600070205080204" pitchFamily="50" charset="-128"/>
              <a:ea typeface="ＭＳ Ｐゴシック" panose="020B0600070205080204" pitchFamily="50" charset="-128"/>
            </a:rPr>
            <a:t>％改善した。一方で、一部の第三セクターにおいて経営状況が悪化したことにより第三セクター負債負担見込額が増加している。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今後も地方債残高の抑制に努めるほか、第三セクターの経営改善にも積極的に関与し、将来負担の健全化を図る。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20</xdr:row>
      <xdr:rowOff>158623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216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130700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55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158623</xdr:rowOff>
    </xdr:from>
    <xdr:to>
      <xdr:col>81</xdr:col>
      <xdr:colOff>133350</xdr:colOff>
      <xdr:row>20</xdr:row>
      <xdr:rowOff>158623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58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158623</xdr:rowOff>
    </xdr:from>
    <xdr:to>
      <xdr:col>81</xdr:col>
      <xdr:colOff>44450</xdr:colOff>
      <xdr:row>21</xdr:row>
      <xdr:rowOff>97367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3587623"/>
          <a:ext cx="8382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25248</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255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8721</xdr:rowOff>
    </xdr:from>
    <xdr:to>
      <xdr:col>81</xdr:col>
      <xdr:colOff>95250</xdr:colOff>
      <xdr:row>15</xdr:row>
      <xdr:rowOff>110321</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8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97367</xdr:rowOff>
    </xdr:from>
    <xdr:to>
      <xdr:col>77</xdr:col>
      <xdr:colOff>44450</xdr:colOff>
      <xdr:row>22</xdr:row>
      <xdr:rowOff>11980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3697817"/>
          <a:ext cx="889000" cy="8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93980</xdr:rowOff>
    </xdr:from>
    <xdr:to>
      <xdr:col>77</xdr:col>
      <xdr:colOff>95250</xdr:colOff>
      <xdr:row>16</xdr:row>
      <xdr:rowOff>24130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34307</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11980</xdr:rowOff>
    </xdr:from>
    <xdr:to>
      <xdr:col>72</xdr:col>
      <xdr:colOff>203200</xdr:colOff>
      <xdr:row>22</xdr:row>
      <xdr:rowOff>27263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3783880"/>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137414</xdr:rowOff>
    </xdr:from>
    <xdr:to>
      <xdr:col>73</xdr:col>
      <xdr:colOff>44450</xdr:colOff>
      <xdr:row>16</xdr:row>
      <xdr:rowOff>67564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77741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135170</xdr:rowOff>
    </xdr:from>
    <xdr:to>
      <xdr:col>68</xdr:col>
      <xdr:colOff>152400</xdr:colOff>
      <xdr:row>22</xdr:row>
      <xdr:rowOff>27263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3735620"/>
          <a:ext cx="889000" cy="6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124545</xdr:rowOff>
    </xdr:from>
    <xdr:to>
      <xdr:col>68</xdr:col>
      <xdr:colOff>203200</xdr:colOff>
      <xdr:row>16</xdr:row>
      <xdr:rowOff>54695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64872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107823</xdr:rowOff>
    </xdr:from>
    <xdr:to>
      <xdr:col>81</xdr:col>
      <xdr:colOff>95250</xdr:colOff>
      <xdr:row>21</xdr:row>
      <xdr:rowOff>37973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353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3700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3432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46567</xdr:rowOff>
    </xdr:from>
    <xdr:to>
      <xdr:col>77</xdr:col>
      <xdr:colOff>95250</xdr:colOff>
      <xdr:row>21</xdr:row>
      <xdr:rowOff>148167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36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132944</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373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132630</xdr:rowOff>
    </xdr:from>
    <xdr:to>
      <xdr:col>73</xdr:col>
      <xdr:colOff>44450</xdr:colOff>
      <xdr:row>22</xdr:row>
      <xdr:rowOff>62780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373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47557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381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147913</xdr:rowOff>
    </xdr:from>
    <xdr:to>
      <xdr:col>68</xdr:col>
      <xdr:colOff>203200</xdr:colOff>
      <xdr:row>22</xdr:row>
      <xdr:rowOff>78063</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374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62840</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8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84370</xdr:rowOff>
    </xdr:from>
    <xdr:to>
      <xdr:col>64</xdr:col>
      <xdr:colOff>152400</xdr:colOff>
      <xdr:row>22</xdr:row>
      <xdr:rowOff>14520</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68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170747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7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抑制等により類似団体平均と比べて大幅に低くなっているものの、比率は昨年度と比較して大幅に上昇している。上昇した理由は、会計年度任用職員制度が開始されたことに伴うもの等であるが、昨年度から引き続き、類似団体の最小値となっている状況である。</a:t>
          </a:r>
        </a:p>
        <a:p>
          <a:r>
            <a:rPr kumimoji="1" lang="ja-JP" altLang="en-US" sz="1300">
              <a:latin typeface="ＭＳ Ｐゴシック" panose="020B0600070205080204" pitchFamily="50" charset="-128"/>
              <a:ea typeface="ＭＳ Ｐゴシック" panose="020B0600070205080204" pitchFamily="50" charset="-128"/>
            </a:rPr>
            <a:t>　今後は定年延長制度の開始により人件費の増加が懸念されているが、過度に上昇することのないように努めていきたい。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5842</xdr:rowOff>
    </xdr:from>
    <xdr:to>
      <xdr:col>24</xdr:col>
      <xdr:colOff>25400</xdr:colOff>
      <xdr:row>39</xdr:row>
      <xdr:rowOff>120142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06592"/>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92219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120142</xdr:rowOff>
    </xdr:from>
    <xdr:to>
      <xdr:col>24</xdr:col>
      <xdr:colOff>114300</xdr:colOff>
      <xdr:row>39</xdr:row>
      <xdr:rowOff>120142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92219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5842</xdr:rowOff>
    </xdr:from>
    <xdr:to>
      <xdr:col>24</xdr:col>
      <xdr:colOff>114300</xdr:colOff>
      <xdr:row>35</xdr:row>
      <xdr:rowOff>5842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44704</xdr:rowOff>
    </xdr:from>
    <xdr:to>
      <xdr:col>24</xdr:col>
      <xdr:colOff>25400</xdr:colOff>
      <xdr:row>35</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7400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75709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35560</xdr:rowOff>
    </xdr:from>
    <xdr:to>
      <xdr:col>19</xdr:col>
      <xdr:colOff>187325</xdr:colOff>
      <xdr:row>34</xdr:row>
      <xdr:rowOff>44704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864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21336</xdr:rowOff>
    </xdr:from>
    <xdr:to>
      <xdr:col>20</xdr:col>
      <xdr:colOff>38100</xdr:colOff>
      <xdr:row>36</xdr:row>
      <xdr:rowOff>122936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107713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35560</xdr:rowOff>
    </xdr:from>
    <xdr:to>
      <xdr:col>15</xdr:col>
      <xdr:colOff>98425</xdr:colOff>
      <xdr:row>34</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86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xdr:rowOff>
    </xdr:from>
    <xdr:to>
      <xdr:col>15</xdr:col>
      <xdr:colOff>149225</xdr:colOff>
      <xdr:row>36</xdr:row>
      <xdr:rowOff>113792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98569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44704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8648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xdr:rowOff>
    </xdr:from>
    <xdr:to>
      <xdr:col>11</xdr:col>
      <xdr:colOff>60325</xdr:colOff>
      <xdr:row>36</xdr:row>
      <xdr:rowOff>104648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89425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126492</xdr:rowOff>
    </xdr:from>
    <xdr:to>
      <xdr:col>24</xdr:col>
      <xdr:colOff>76200</xdr:colOff>
      <xdr:row>35</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35069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6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165354</xdr:rowOff>
    </xdr:from>
    <xdr:to>
      <xdr:col>20</xdr:col>
      <xdr:colOff>38100</xdr:colOff>
      <xdr:row>34</xdr:row>
      <xdr:rowOff>95504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105681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9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165354</xdr:rowOff>
    </xdr:from>
    <xdr:to>
      <xdr:col>6</xdr:col>
      <xdr:colOff>171450</xdr:colOff>
      <xdr:row>34</xdr:row>
      <xdr:rowOff>95504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105681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物件費における経常一般財源は前年度より減少したが、普通交付税額及び臨時財政対策債費も減少し、比率は前年度と同値になった。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これまで実施してきた経常経費の削減により、類似団体比較では低い比率で推移しているが、今後も保有施設の廃止など積極的に検討し、経常経費の抑制に努める。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48078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116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20155</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20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48078</xdr:rowOff>
    </xdr:from>
    <xdr:to>
      <xdr:col>82</xdr:col>
      <xdr:colOff>196850</xdr:colOff>
      <xdr:row>21</xdr:row>
      <xdr:rowOff>48078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4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124279</xdr:rowOff>
    </xdr:from>
    <xdr:to>
      <xdr:col>82</xdr:col>
      <xdr:colOff>107950</xdr:colOff>
      <xdr:row>13</xdr:row>
      <xdr:rowOff>124279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3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102507</xdr:rowOff>
    </xdr:from>
    <xdr:to>
      <xdr:col>78</xdr:col>
      <xdr:colOff>69850</xdr:colOff>
      <xdr:row>13</xdr:row>
      <xdr:rowOff>124279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313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37193</xdr:rowOff>
    </xdr:from>
    <xdr:to>
      <xdr:col>73</xdr:col>
      <xdr:colOff>180975</xdr:colOff>
      <xdr:row>13</xdr:row>
      <xdr:rowOff>102507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2660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37193</xdr:rowOff>
    </xdr:from>
    <xdr:to>
      <xdr:col>69</xdr:col>
      <xdr:colOff>92075</xdr:colOff>
      <xdr:row>13</xdr:row>
      <xdr:rowOff>58964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266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73479</xdr:rowOff>
    </xdr:from>
    <xdr:to>
      <xdr:col>82</xdr:col>
      <xdr:colOff>158750</xdr:colOff>
      <xdr:row>14</xdr:row>
      <xdr:rowOff>3629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90006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73479</xdr:rowOff>
    </xdr:from>
    <xdr:to>
      <xdr:col>78</xdr:col>
      <xdr:colOff>120650</xdr:colOff>
      <xdr:row>14</xdr:row>
      <xdr:rowOff>3629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3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13806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071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51707</xdr:rowOff>
    </xdr:from>
    <xdr:to>
      <xdr:col>74</xdr:col>
      <xdr:colOff>31750</xdr:colOff>
      <xdr:row>13</xdr:row>
      <xdr:rowOff>153307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163484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4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157843</xdr:rowOff>
    </xdr:from>
    <xdr:to>
      <xdr:col>69</xdr:col>
      <xdr:colOff>142875</xdr:colOff>
      <xdr:row>13</xdr:row>
      <xdr:rowOff>87993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98170</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8164</xdr:rowOff>
    </xdr:from>
    <xdr:to>
      <xdr:col>65</xdr:col>
      <xdr:colOff>53975</xdr:colOff>
      <xdr:row>13</xdr:row>
      <xdr:rowOff>109764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119941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類似団体と同水準で推移している。</a:t>
          </a:r>
        </a:p>
        <a:p>
          <a:r>
            <a:rPr kumimoji="1" lang="ja-JP" altLang="en-US" sz="1300">
              <a:latin typeface="ＭＳ Ｐゴシック" panose="020B0600070205080204" pitchFamily="50" charset="-128"/>
              <a:ea typeface="ＭＳ Ｐゴシック" panose="020B0600070205080204" pitchFamily="50" charset="-128"/>
            </a:rPr>
            <a:t>　独自施策については見直しを行い、過度に増高することのないように努める。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424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52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785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146050</xdr:rowOff>
    </xdr:from>
    <xdr:to>
      <xdr:col>11</xdr:col>
      <xdr:colOff>9525</xdr:colOff>
      <xdr:row>57</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47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に水道事業が公営企業法適用となったことにより、繰出金が減少した。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は、普通交付税額及び臨時財政対策債が減少したことが影響し、比率が</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今後も同水準で推移することが見込まれるが、比率が過度に上昇することのないように経常経費の削減に努める。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56</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7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12700</xdr:rowOff>
    </xdr:from>
    <xdr:to>
      <xdr:col>82</xdr:col>
      <xdr:colOff>158750</xdr:colOff>
      <xdr:row>56</xdr:row>
      <xdr:rowOff>114300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56</xdr:row>
      <xdr:rowOff>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7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50800</xdr:rowOff>
    </xdr:from>
    <xdr:to>
      <xdr:col>78</xdr:col>
      <xdr:colOff>120650</xdr:colOff>
      <xdr:row>56</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0</xdr:rowOff>
    </xdr:from>
    <xdr:to>
      <xdr:col>73</xdr:col>
      <xdr:colOff>180975</xdr:colOff>
      <xdr:row>56</xdr:row>
      <xdr:rowOff>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0</xdr:rowOff>
    </xdr:from>
    <xdr:to>
      <xdr:col>69</xdr:col>
      <xdr:colOff>92075</xdr:colOff>
      <xdr:row>58</xdr:row>
      <xdr:rowOff>114300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012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127000</xdr:rowOff>
    </xdr:from>
    <xdr:to>
      <xdr:col>69</xdr:col>
      <xdr:colOff>142875</xdr:colOff>
      <xdr:row>57</xdr:row>
      <xdr:rowOff>57150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41927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6350</xdr:rowOff>
    </xdr:from>
    <xdr:to>
      <xdr:col>65</xdr:col>
      <xdr:colOff>53975</xdr:colOff>
      <xdr:row>57</xdr:row>
      <xdr:rowOff>107950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118127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120650</xdr:rowOff>
    </xdr:from>
    <xdr:to>
      <xdr:col>74</xdr:col>
      <xdr:colOff>31750</xdr:colOff>
      <xdr:row>56</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60977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120650</xdr:rowOff>
    </xdr:from>
    <xdr:to>
      <xdr:col>69</xdr:col>
      <xdr:colOff>142875</xdr:colOff>
      <xdr:row>56</xdr:row>
      <xdr:rowOff>50800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60977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病院事業特別会計への基準内繰出額が高度医療に要する経費の増や病床数見直し等により増加したことが影響し、比率が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補助費等における経常一般財源は、公営企業への繰出金が約</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％と大きなウエイトを占めるが、一部事務組合への経常的負担金の年次的見直し、債務負担行為に伴う償還補助の着実な解消により比率改善に努める。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5842</xdr:rowOff>
    </xdr:from>
    <xdr:to>
      <xdr:col>82</xdr:col>
      <xdr:colOff>107950</xdr:colOff>
      <xdr:row>40</xdr:row>
      <xdr:rowOff>140716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600659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112793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7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140716</xdr:rowOff>
    </xdr:from>
    <xdr:to>
      <xdr:col>82</xdr:col>
      <xdr:colOff>196850</xdr:colOff>
      <xdr:row>40</xdr:row>
      <xdr:rowOff>140716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9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92219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75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5842</xdr:rowOff>
    </xdr:from>
    <xdr:to>
      <xdr:col>82</xdr:col>
      <xdr:colOff>196850</xdr:colOff>
      <xdr:row>35</xdr:row>
      <xdr:rowOff>5842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00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21844</xdr:rowOff>
    </xdr:from>
    <xdr:to>
      <xdr:col>82</xdr:col>
      <xdr:colOff>107950</xdr:colOff>
      <xdr:row>38</xdr:row>
      <xdr:rowOff>85852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5369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104157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30988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369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38</xdr:row>
      <xdr:rowOff>30988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4866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37846</xdr:rowOff>
    </xdr:from>
    <xdr:to>
      <xdr:col>69</xdr:col>
      <xdr:colOff>92075</xdr:colOff>
      <xdr:row>37</xdr:row>
      <xdr:rowOff>143002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3814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142494</xdr:rowOff>
    </xdr:from>
    <xdr:to>
      <xdr:col>78</xdr:col>
      <xdr:colOff>120650</xdr:colOff>
      <xdr:row>38</xdr:row>
      <xdr:rowOff>72644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57421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7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98823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起債の新規発行抑制や任意繰上償還の実施により、前年度にくらべ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％改善したものの、類似団体と比較し依然として高い水準にある。</a:t>
          </a:r>
        </a:p>
        <a:p>
          <a:r>
            <a:rPr kumimoji="1" lang="ja-JP" altLang="en-US" sz="1300">
              <a:latin typeface="ＭＳ Ｐゴシック" panose="020B0600070205080204" pitchFamily="50" charset="-128"/>
              <a:ea typeface="ＭＳ Ｐゴシック" panose="020B0600070205080204" pitchFamily="50" charset="-128"/>
            </a:rPr>
            <a:t>　今後も投資事業の継続的な見直しにより起債の新規発行を抑えることで公債費の抑制を図る。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12700</xdr:rowOff>
    </xdr:from>
    <xdr:to>
      <xdr:col>24</xdr:col>
      <xdr:colOff>25400</xdr:colOff>
      <xdr:row>80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285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99077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12700</xdr:rowOff>
    </xdr:from>
    <xdr:to>
      <xdr:col>24</xdr:col>
      <xdr:colOff>114300</xdr:colOff>
      <xdr:row>73</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2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18414</xdr:rowOff>
    </xdr:from>
    <xdr:to>
      <xdr:col>24</xdr:col>
      <xdr:colOff>25400</xdr:colOff>
      <xdr:row>80</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7344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35561</xdr:rowOff>
    </xdr:from>
    <xdr:to>
      <xdr:col>19</xdr:col>
      <xdr:colOff>187325</xdr:colOff>
      <xdr:row>80</xdr:row>
      <xdr:rowOff>64136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7515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64136</xdr:rowOff>
    </xdr:from>
    <xdr:to>
      <xdr:col>15</xdr:col>
      <xdr:colOff>98425</xdr:colOff>
      <xdr:row>81</xdr:row>
      <xdr:rowOff>6986</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378013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6986</xdr:rowOff>
    </xdr:from>
    <xdr:to>
      <xdr:col>11</xdr:col>
      <xdr:colOff>9525</xdr:colOff>
      <xdr:row>81</xdr:row>
      <xdr:rowOff>52705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8944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139064</xdr:rowOff>
    </xdr:from>
    <xdr:to>
      <xdr:col>24</xdr:col>
      <xdr:colOff>76200</xdr:colOff>
      <xdr:row>80</xdr:row>
      <xdr:rowOff>69214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47641</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59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13336</xdr:rowOff>
    </xdr:from>
    <xdr:to>
      <xdr:col>15</xdr:col>
      <xdr:colOff>149225</xdr:colOff>
      <xdr:row>80</xdr:row>
      <xdr:rowOff>114936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72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99713</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81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127636</xdr:rowOff>
    </xdr:from>
    <xdr:to>
      <xdr:col>11</xdr:col>
      <xdr:colOff>60325</xdr:colOff>
      <xdr:row>81</xdr:row>
      <xdr:rowOff>57786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84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42563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93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xdr:rowOff>
    </xdr:from>
    <xdr:to>
      <xdr:col>6</xdr:col>
      <xdr:colOff>171450</xdr:colOff>
      <xdr:row>81</xdr:row>
      <xdr:rowOff>103505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88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88282</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97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類似団体と比較して低い比率で推移しているものの、</a:t>
          </a:r>
          <a:r>
            <a:rPr kumimoji="1" lang="en-US" altLang="ja-JP" sz="1300">
              <a:latin typeface="ＭＳ Ｐゴシック" panose="020B0600070205080204" pitchFamily="50" charset="-128"/>
              <a:ea typeface="ＭＳ Ｐゴシック" panose="020B0600070205080204" pitchFamily="50" charset="-128"/>
            </a:rPr>
            <a:t>R02</a:t>
          </a:r>
          <a:r>
            <a:rPr kumimoji="1" lang="ja-JP" altLang="en-US" sz="1300">
              <a:latin typeface="ＭＳ Ｐゴシック" panose="020B0600070205080204" pitchFamily="50" charset="-128"/>
              <a:ea typeface="ＭＳ Ｐゴシック" panose="020B0600070205080204" pitchFamily="50" charset="-128"/>
            </a:rPr>
            <a:t>年度は人件費、補助費の増が影響し、比率が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％悪化した。</a:t>
          </a:r>
        </a:p>
        <a:p>
          <a:r>
            <a:rPr kumimoji="1" lang="ja-JP" altLang="en-US" sz="1300">
              <a:latin typeface="ＭＳ Ｐゴシック" panose="020B0600070205080204" pitchFamily="50" charset="-128"/>
              <a:ea typeface="ＭＳ Ｐゴシック" panose="020B0600070205080204" pitchFamily="50" charset="-128"/>
            </a:rPr>
            <a:t>　今後も人件費の増加が懸念されるが、比率が過度に上昇することのないように経常経費の削減に努める。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58420</xdr:rowOff>
    </xdr:from>
    <xdr:to>
      <xdr:col>82</xdr:col>
      <xdr:colOff>107950</xdr:colOff>
      <xdr:row>81</xdr:row>
      <xdr:rowOff>120142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30886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144797</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83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58420</xdr:rowOff>
    </xdr:from>
    <xdr:to>
      <xdr:col>82</xdr:col>
      <xdr:colOff>196850</xdr:colOff>
      <xdr:row>76</xdr:row>
      <xdr:rowOff>58420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08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51562</xdr:rowOff>
    </xdr:from>
    <xdr:to>
      <xdr:col>82</xdr:col>
      <xdr:colOff>107950</xdr:colOff>
      <xdr:row>76</xdr:row>
      <xdr:rowOff>62992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2910312"/>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130573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503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158496</xdr:rowOff>
    </xdr:from>
    <xdr:to>
      <xdr:col>82</xdr:col>
      <xdr:colOff>158750</xdr:colOff>
      <xdr:row>79</xdr:row>
      <xdr:rowOff>88646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51562</xdr:rowOff>
    </xdr:from>
    <xdr:to>
      <xdr:col>78</xdr:col>
      <xdr:colOff>69850</xdr:colOff>
      <xdr:row>75</xdr:row>
      <xdr:rowOff>56134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29103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167639</xdr:rowOff>
    </xdr:from>
    <xdr:to>
      <xdr:col>78</xdr:col>
      <xdr:colOff>120650</xdr:colOff>
      <xdr:row>79</xdr:row>
      <xdr:rowOff>97789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82566</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627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56134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28280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135637</xdr:rowOff>
    </xdr:from>
    <xdr:to>
      <xdr:col>74</xdr:col>
      <xdr:colOff>31750</xdr:colOff>
      <xdr:row>79</xdr:row>
      <xdr:rowOff>65787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50564</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140716</xdr:rowOff>
    </xdr:from>
    <xdr:to>
      <xdr:col>69</xdr:col>
      <xdr:colOff>92075</xdr:colOff>
      <xdr:row>75</xdr:row>
      <xdr:rowOff>37846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28280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80772</xdr:rowOff>
    </xdr:from>
    <xdr:to>
      <xdr:col>69</xdr:col>
      <xdr:colOff>142875</xdr:colOff>
      <xdr:row>79</xdr:row>
      <xdr:rowOff>10922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53339</xdr:rowOff>
    </xdr:from>
    <xdr:to>
      <xdr:col>65</xdr:col>
      <xdr:colOff>53975</xdr:colOff>
      <xdr:row>78</xdr:row>
      <xdr:rowOff>154939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139716</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92219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50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xdr:rowOff>
    </xdr:from>
    <xdr:to>
      <xdr:col>78</xdr:col>
      <xdr:colOff>120650</xdr:colOff>
      <xdr:row>75</xdr:row>
      <xdr:rowOff>102362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112539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2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5334</xdr:rowOff>
    </xdr:from>
    <xdr:to>
      <xdr:col>74</xdr:col>
      <xdr:colOff>31750</xdr:colOff>
      <xdr:row>75</xdr:row>
      <xdr:rowOff>106934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117111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158496</xdr:rowOff>
    </xdr:from>
    <xdr:to>
      <xdr:col>65</xdr:col>
      <xdr:colOff>53975</xdr:colOff>
      <xdr:row>75</xdr:row>
      <xdr:rowOff>88646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98823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67357</xdr:rowOff>
    </xdr:from>
    <xdr:to>
      <xdr:col>29</xdr:col>
      <xdr:colOff>127000</xdr:colOff>
      <xdr:row>20</xdr:row>
      <xdr:rowOff>163837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72382"/>
          <a:ext cx="0" cy="14680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135914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163837</xdr:rowOff>
    </xdr:from>
    <xdr:to>
      <xdr:col>30</xdr:col>
      <xdr:colOff>25400</xdr:colOff>
      <xdr:row>20</xdr:row>
      <xdr:rowOff>163837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40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153734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67357</xdr:rowOff>
    </xdr:from>
    <xdr:to>
      <xdr:col>30</xdr:col>
      <xdr:colOff>25400</xdr:colOff>
      <xdr:row>12</xdr:row>
      <xdr:rowOff>67357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723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140455</xdr:rowOff>
    </xdr:from>
    <xdr:to>
      <xdr:col>29</xdr:col>
      <xdr:colOff>127000</xdr:colOff>
      <xdr:row>18</xdr:row>
      <xdr:rowOff>9336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02730"/>
          <a:ext cx="647700" cy="40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125231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875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122747</xdr:rowOff>
    </xdr:from>
    <xdr:to>
      <xdr:col>29</xdr:col>
      <xdr:colOff>177800</xdr:colOff>
      <xdr:row>18</xdr:row>
      <xdr:rowOff>52897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9336</xdr:rowOff>
    </xdr:from>
    <xdr:to>
      <xdr:col>26</xdr:col>
      <xdr:colOff>50800</xdr:colOff>
      <xdr:row>18</xdr:row>
      <xdr:rowOff>40829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43061"/>
          <a:ext cx="698500" cy="31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148677</xdr:rowOff>
    </xdr:from>
    <xdr:to>
      <xdr:col>26</xdr:col>
      <xdr:colOff>101600</xdr:colOff>
      <xdr:row>18</xdr:row>
      <xdr:rowOff>78827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63604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97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40829</xdr:rowOff>
    </xdr:from>
    <xdr:to>
      <xdr:col>22</xdr:col>
      <xdr:colOff>114300</xdr:colOff>
      <xdr:row>18</xdr:row>
      <xdr:rowOff>66595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74554"/>
          <a:ext cx="698500" cy="2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33789</xdr:rowOff>
    </xdr:from>
    <xdr:to>
      <xdr:col>22</xdr:col>
      <xdr:colOff>165100</xdr:colOff>
      <xdr:row>18</xdr:row>
      <xdr:rowOff>135389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120166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5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66595</xdr:rowOff>
    </xdr:from>
    <xdr:to>
      <xdr:col>18</xdr:col>
      <xdr:colOff>177800</xdr:colOff>
      <xdr:row>18</xdr:row>
      <xdr:rowOff>166907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00320"/>
          <a:ext cx="698500" cy="100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59088</xdr:rowOff>
    </xdr:from>
    <xdr:to>
      <xdr:col>19</xdr:col>
      <xdr:colOff>38100</xdr:colOff>
      <xdr:row>18</xdr:row>
      <xdr:rowOff>160688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145464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79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95348</xdr:rowOff>
    </xdr:from>
    <xdr:to>
      <xdr:col>15</xdr:col>
      <xdr:colOff>101600</xdr:colOff>
      <xdr:row>19</xdr:row>
      <xdr:rowOff>25498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9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35675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89655</xdr:rowOff>
    </xdr:from>
    <xdr:to>
      <xdr:col>29</xdr:col>
      <xdr:colOff>177800</xdr:colOff>
      <xdr:row>18</xdr:row>
      <xdr:rowOff>19805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51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106182</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9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129986</xdr:rowOff>
    </xdr:from>
    <xdr:to>
      <xdr:col>26</xdr:col>
      <xdr:colOff>101600</xdr:colOff>
      <xdr:row>18</xdr:row>
      <xdr:rowOff>60136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92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70313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61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161479</xdr:rowOff>
    </xdr:from>
    <xdr:to>
      <xdr:col>22</xdr:col>
      <xdr:colOff>165100</xdr:colOff>
      <xdr:row>18</xdr:row>
      <xdr:rowOff>91629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23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101806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9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15795</xdr:rowOff>
    </xdr:from>
    <xdr:to>
      <xdr:col>19</xdr:col>
      <xdr:colOff>38100</xdr:colOff>
      <xdr:row>18</xdr:row>
      <xdr:rowOff>117395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49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127572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1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116107</xdr:rowOff>
    </xdr:from>
    <xdr:to>
      <xdr:col>15</xdr:col>
      <xdr:colOff>101600</xdr:colOff>
      <xdr:row>19</xdr:row>
      <xdr:rowOff>46257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49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31034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246672</xdr:rowOff>
    </xdr:from>
    <xdr:to>
      <xdr:col>29</xdr:col>
      <xdr:colOff>127000</xdr:colOff>
      <xdr:row>37</xdr:row>
      <xdr:rowOff>340798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1222"/>
          <a:ext cx="0" cy="12942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312875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437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340798</xdr:rowOff>
    </xdr:from>
    <xdr:to>
      <xdr:col>30</xdr:col>
      <xdr:colOff>25400</xdr:colOff>
      <xdr:row>37</xdr:row>
      <xdr:rowOff>340798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654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161599</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1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246672</xdr:rowOff>
    </xdr:from>
    <xdr:to>
      <xdr:col>30</xdr:col>
      <xdr:colOff>25400</xdr:colOff>
      <xdr:row>33</xdr:row>
      <xdr:rowOff>246672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1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106731</xdr:rowOff>
    </xdr:from>
    <xdr:to>
      <xdr:col>29</xdr:col>
      <xdr:colOff>127000</xdr:colOff>
      <xdr:row>34</xdr:row>
      <xdr:rowOff>324853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374181"/>
          <a:ext cx="647700" cy="218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219346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2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247269</xdr:rowOff>
    </xdr:from>
    <xdr:to>
      <xdr:col>29</xdr:col>
      <xdr:colOff>177800</xdr:colOff>
      <xdr:row>36</xdr:row>
      <xdr:rowOff>5969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324853</xdr:rowOff>
    </xdr:from>
    <xdr:to>
      <xdr:col>26</xdr:col>
      <xdr:colOff>50800</xdr:colOff>
      <xdr:row>35</xdr:row>
      <xdr:rowOff>129553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592303"/>
          <a:ext cx="698500" cy="147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247517</xdr:rowOff>
    </xdr:from>
    <xdr:to>
      <xdr:col>26</xdr:col>
      <xdr:colOff>101600</xdr:colOff>
      <xdr:row>36</xdr:row>
      <xdr:rowOff>6217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333894</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944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231432</xdr:rowOff>
    </xdr:from>
    <xdr:to>
      <xdr:col>22</xdr:col>
      <xdr:colOff>114300</xdr:colOff>
      <xdr:row>35</xdr:row>
      <xdr:rowOff>129553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498882"/>
          <a:ext cx="698500" cy="241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276930</xdr:rowOff>
    </xdr:from>
    <xdr:to>
      <xdr:col>22</xdr:col>
      <xdr:colOff>165100</xdr:colOff>
      <xdr:row>36</xdr:row>
      <xdr:rowOff>35630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20407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97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173996</xdr:rowOff>
    </xdr:from>
    <xdr:to>
      <xdr:col>18</xdr:col>
      <xdr:colOff>177800</xdr:colOff>
      <xdr:row>34</xdr:row>
      <xdr:rowOff>231432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441446"/>
          <a:ext cx="698500" cy="57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279997</xdr:rowOff>
    </xdr:from>
    <xdr:to>
      <xdr:col>19</xdr:col>
      <xdr:colOff>38100</xdr:colOff>
      <xdr:row>36</xdr:row>
      <xdr:rowOff>38697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23474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9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279711</xdr:rowOff>
    </xdr:from>
    <xdr:to>
      <xdr:col>15</xdr:col>
      <xdr:colOff>101600</xdr:colOff>
      <xdr:row>36</xdr:row>
      <xdr:rowOff>38411</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23188</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97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55931</xdr:rowOff>
    </xdr:from>
    <xdr:to>
      <xdr:col>29</xdr:col>
      <xdr:colOff>177800</xdr:colOff>
      <xdr:row>34</xdr:row>
      <xdr:rowOff>157531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32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243908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168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274053</xdr:rowOff>
    </xdr:from>
    <xdr:to>
      <xdr:col>26</xdr:col>
      <xdr:colOff>101600</xdr:colOff>
      <xdr:row>35</xdr:row>
      <xdr:rowOff>32753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541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42930</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31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78753</xdr:rowOff>
    </xdr:from>
    <xdr:to>
      <xdr:col>22</xdr:col>
      <xdr:colOff>165100</xdr:colOff>
      <xdr:row>35</xdr:row>
      <xdr:rowOff>180353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89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190530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45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180632</xdr:rowOff>
    </xdr:from>
    <xdr:to>
      <xdr:col>19</xdr:col>
      <xdr:colOff>38100</xdr:colOff>
      <xdr:row>34</xdr:row>
      <xdr:rowOff>282232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448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292409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21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123196</xdr:rowOff>
    </xdr:from>
    <xdr:to>
      <xdr:col>15</xdr:col>
      <xdr:colOff>101600</xdr:colOff>
      <xdr:row>34</xdr:row>
      <xdr:rowOff>224796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390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234973</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159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138171</xdr:rowOff>
    </xdr:from>
    <xdr:to>
      <xdr:col>24</xdr:col>
      <xdr:colOff>62865</xdr:colOff>
      <xdr:row>39</xdr:row>
      <xdr:rowOff>5240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81671"/>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9067</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9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5240</xdr:rowOff>
    </xdr:from>
    <xdr:to>
      <xdr:col>24</xdr:col>
      <xdr:colOff>152400</xdr:colOff>
      <xdr:row>39</xdr:row>
      <xdr:rowOff>5240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9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84848</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138171</xdr:rowOff>
    </xdr:from>
    <xdr:to>
      <xdr:col>24</xdr:col>
      <xdr:colOff>152400</xdr:colOff>
      <xdr:row>30</xdr:row>
      <xdr:rowOff>138171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8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85493</xdr:rowOff>
    </xdr:from>
    <xdr:to>
      <xdr:col>24</xdr:col>
      <xdr:colOff>63500</xdr:colOff>
      <xdr:row>36</xdr:row>
      <xdr:rowOff>49660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6086243"/>
          <a:ext cx="838200" cy="13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38225</xdr:rowOff>
    </xdr:from>
    <xdr:ext cx="599010"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67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15348</xdr:rowOff>
    </xdr:from>
    <xdr:to>
      <xdr:col>24</xdr:col>
      <xdr:colOff>114300</xdr:colOff>
      <xdr:row>35</xdr:row>
      <xdr:rowOff>116948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1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49660</xdr:rowOff>
    </xdr:from>
    <xdr:to>
      <xdr:col>19</xdr:col>
      <xdr:colOff>177800</xdr:colOff>
      <xdr:row>36</xdr:row>
      <xdr:rowOff>107353</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221860"/>
          <a:ext cx="889000" cy="5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43151</xdr:rowOff>
    </xdr:from>
    <xdr:to>
      <xdr:col>20</xdr:col>
      <xdr:colOff>38100</xdr:colOff>
      <xdr:row>36</xdr:row>
      <xdr:rowOff>144751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21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135878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30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107353</xdr:rowOff>
    </xdr:from>
    <xdr:to>
      <xdr:col>15</xdr:col>
      <xdr:colOff>50800</xdr:colOff>
      <xdr:row>36</xdr:row>
      <xdr:rowOff>140329</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79553"/>
          <a:ext cx="889000" cy="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100301</xdr:rowOff>
    </xdr:from>
    <xdr:to>
      <xdr:col>15</xdr:col>
      <xdr:colOff>101600</xdr:colOff>
      <xdr:row>37</xdr:row>
      <xdr:rowOff>30451</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27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21578</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36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140329</xdr:rowOff>
    </xdr:from>
    <xdr:to>
      <xdr:col>10</xdr:col>
      <xdr:colOff>114300</xdr:colOff>
      <xdr:row>36</xdr:row>
      <xdr:rowOff>159774</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312529"/>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108560</xdr:rowOff>
    </xdr:from>
    <xdr:to>
      <xdr:col>10</xdr:col>
      <xdr:colOff>165100</xdr:colOff>
      <xdr:row>37</xdr:row>
      <xdr:rowOff>38710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29837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3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145821</xdr:rowOff>
    </xdr:from>
    <xdr:to>
      <xdr:col>6</xdr:col>
      <xdr:colOff>38100</xdr:colOff>
      <xdr:row>37</xdr:row>
      <xdr:rowOff>75971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67098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34693</xdr:rowOff>
    </xdr:from>
    <xdr:to>
      <xdr:col>24</xdr:col>
      <xdr:colOff>114300</xdr:colOff>
      <xdr:row>35</xdr:row>
      <xdr:rowOff>136293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03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13120</xdr:rowOff>
    </xdr:from>
    <xdr:ext cx="599010"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013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170310</xdr:rowOff>
    </xdr:from>
    <xdr:to>
      <xdr:col>20</xdr:col>
      <xdr:colOff>38100</xdr:colOff>
      <xdr:row>36</xdr:row>
      <xdr:rowOff>100460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116987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497795" y="5946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56553</xdr:rowOff>
    </xdr:from>
    <xdr:to>
      <xdr:col>15</xdr:col>
      <xdr:colOff>101600</xdr:colOff>
      <xdr:row>36</xdr:row>
      <xdr:rowOff>158153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22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3230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00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89529</xdr:rowOff>
    </xdr:from>
    <xdr:to>
      <xdr:col>10</xdr:col>
      <xdr:colOff>165100</xdr:colOff>
      <xdr:row>37</xdr:row>
      <xdr:rowOff>19679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26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36206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03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108974</xdr:rowOff>
    </xdr:from>
    <xdr:to>
      <xdr:col>6</xdr:col>
      <xdr:colOff>38100</xdr:colOff>
      <xdr:row>37</xdr:row>
      <xdr:rowOff>39124</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28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55651</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05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33782</xdr:rowOff>
    </xdr:from>
    <xdr:to>
      <xdr:col>24</xdr:col>
      <xdr:colOff>62865</xdr:colOff>
      <xdr:row>59</xdr:row>
      <xdr:rowOff>90823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06282"/>
          <a:ext cx="1270" cy="160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94650</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2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90823</xdr:rowOff>
    </xdr:from>
    <xdr:to>
      <xdr:col>24</xdr:col>
      <xdr:colOff>152400</xdr:colOff>
      <xdr:row>59</xdr:row>
      <xdr:rowOff>90823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20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151909</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381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33782</xdr:rowOff>
    </xdr:from>
    <xdr:to>
      <xdr:col>24</xdr:col>
      <xdr:colOff>152400</xdr:colOff>
      <xdr:row>50</xdr:row>
      <xdr:rowOff>33782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0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71359</xdr:rowOff>
    </xdr:from>
    <xdr:to>
      <xdr:col>24</xdr:col>
      <xdr:colOff>63500</xdr:colOff>
      <xdr:row>56</xdr:row>
      <xdr:rowOff>55771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501109"/>
          <a:ext cx="838200" cy="15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94868</xdr:rowOff>
    </xdr:from>
    <xdr:ext cx="599010"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52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116441</xdr:rowOff>
    </xdr:from>
    <xdr:to>
      <xdr:col>24</xdr:col>
      <xdr:colOff>114300</xdr:colOff>
      <xdr:row>56</xdr:row>
      <xdr:rowOff>46591</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54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55771</xdr:rowOff>
    </xdr:from>
    <xdr:to>
      <xdr:col>19</xdr:col>
      <xdr:colOff>177800</xdr:colOff>
      <xdr:row>56</xdr:row>
      <xdr:rowOff>87100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656971"/>
          <a:ext cx="889000" cy="3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150699</xdr:rowOff>
    </xdr:from>
    <xdr:to>
      <xdr:col>20</xdr:col>
      <xdr:colOff>38100</xdr:colOff>
      <xdr:row>56</xdr:row>
      <xdr:rowOff>80849</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58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97376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497795" y="935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87100</xdr:rowOff>
    </xdr:from>
    <xdr:to>
      <xdr:col>15</xdr:col>
      <xdr:colOff>50800</xdr:colOff>
      <xdr:row>57</xdr:row>
      <xdr:rowOff>99118</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688300"/>
          <a:ext cx="889000" cy="18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76033</xdr:rowOff>
    </xdr:from>
    <xdr:to>
      <xdr:col>15</xdr:col>
      <xdr:colOff>101600</xdr:colOff>
      <xdr:row>57</xdr:row>
      <xdr:rowOff>6183</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67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168760</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08795" y="976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22689</xdr:rowOff>
    </xdr:from>
    <xdr:to>
      <xdr:col>10</xdr:col>
      <xdr:colOff>114300</xdr:colOff>
      <xdr:row>57</xdr:row>
      <xdr:rowOff>99118</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9795339"/>
          <a:ext cx="8890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91067</xdr:rowOff>
    </xdr:from>
    <xdr:to>
      <xdr:col>10</xdr:col>
      <xdr:colOff>165100</xdr:colOff>
      <xdr:row>57</xdr:row>
      <xdr:rowOff>21217</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69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37744</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19795" y="946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89956</xdr:rowOff>
    </xdr:from>
    <xdr:to>
      <xdr:col>6</xdr:col>
      <xdr:colOff>38100</xdr:colOff>
      <xdr:row>57</xdr:row>
      <xdr:rowOff>20106</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69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36633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30795" y="9466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20559</xdr:rowOff>
    </xdr:from>
    <xdr:to>
      <xdr:col>24</xdr:col>
      <xdr:colOff>114300</xdr:colOff>
      <xdr:row>55</xdr:row>
      <xdr:rowOff>122159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4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43436</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30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4971</xdr:rowOff>
    </xdr:from>
    <xdr:to>
      <xdr:col>20</xdr:col>
      <xdr:colOff>38100</xdr:colOff>
      <xdr:row>56</xdr:row>
      <xdr:rowOff>106571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60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97698</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497795" y="969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36300</xdr:rowOff>
    </xdr:from>
    <xdr:to>
      <xdr:col>15</xdr:col>
      <xdr:colOff>101600</xdr:colOff>
      <xdr:row>56</xdr:row>
      <xdr:rowOff>137900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3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154427</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08795" y="941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48318</xdr:rowOff>
    </xdr:from>
    <xdr:to>
      <xdr:col>10</xdr:col>
      <xdr:colOff>165100</xdr:colOff>
      <xdr:row>57</xdr:row>
      <xdr:rowOff>149918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8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141045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91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143339</xdr:rowOff>
    </xdr:from>
    <xdr:to>
      <xdr:col>6</xdr:col>
      <xdr:colOff>38100</xdr:colOff>
      <xdr:row>57</xdr:row>
      <xdr:rowOff>73489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64616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83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73178</xdr:rowOff>
    </xdr:from>
    <xdr:to>
      <xdr:col>24</xdr:col>
      <xdr:colOff>62865</xdr:colOff>
      <xdr:row>79</xdr:row>
      <xdr:rowOff>749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2246128"/>
          <a:ext cx="1270" cy="1299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4576</xdr:rowOff>
    </xdr:from>
    <xdr:ext cx="469744"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4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749</xdr:rowOff>
    </xdr:from>
    <xdr:to>
      <xdr:col>24</xdr:col>
      <xdr:colOff>152400</xdr:colOff>
      <xdr:row>79</xdr:row>
      <xdr:rowOff>749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45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19855</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202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73178</xdr:rowOff>
    </xdr:from>
    <xdr:to>
      <xdr:col>24</xdr:col>
      <xdr:colOff>152400</xdr:colOff>
      <xdr:row>71</xdr:row>
      <xdr:rowOff>73178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224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73178</xdr:rowOff>
    </xdr:from>
    <xdr:to>
      <xdr:col>24</xdr:col>
      <xdr:colOff>63500</xdr:colOff>
      <xdr:row>75</xdr:row>
      <xdr:rowOff>133947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3797300" y="12246128"/>
          <a:ext cx="838200" cy="74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50753</xdr:rowOff>
    </xdr:from>
    <xdr:ext cx="534377"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308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72326</xdr:rowOff>
    </xdr:from>
    <xdr:to>
      <xdr:col>24</xdr:col>
      <xdr:colOff>114300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67463</xdr:rowOff>
    </xdr:from>
    <xdr:to>
      <xdr:col>19</xdr:col>
      <xdr:colOff>177800</xdr:colOff>
      <xdr:row>75</xdr:row>
      <xdr:rowOff>133947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2926213"/>
          <a:ext cx="889000" cy="6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133362</xdr:rowOff>
    </xdr:from>
    <xdr:to>
      <xdr:col>20</xdr:col>
      <xdr:colOff>38100</xdr:colOff>
      <xdr:row>77</xdr:row>
      <xdr:rowOff>63512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54639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29172</xdr:rowOff>
    </xdr:from>
    <xdr:to>
      <xdr:col>15</xdr:col>
      <xdr:colOff>50800</xdr:colOff>
      <xdr:row>75</xdr:row>
      <xdr:rowOff>67463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2716472"/>
          <a:ext cx="889000" cy="20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60592</xdr:rowOff>
    </xdr:from>
    <xdr:to>
      <xdr:col>15</xdr:col>
      <xdr:colOff>101600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153319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41111" y="1318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29172</xdr:rowOff>
    </xdr:from>
    <xdr:to>
      <xdr:col>10</xdr:col>
      <xdr:colOff>114300</xdr:colOff>
      <xdr:row>75</xdr:row>
      <xdr:rowOff>46736</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716472"/>
          <a:ext cx="889000" cy="18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56972</xdr:rowOff>
    </xdr:from>
    <xdr:to>
      <xdr:col>10</xdr:col>
      <xdr:colOff>165100</xdr:colOff>
      <xdr:row>76</xdr:row>
      <xdr:rowOff>158572</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149699</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52111" y="131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83871</xdr:rowOff>
    </xdr:from>
    <xdr:to>
      <xdr:col>6</xdr:col>
      <xdr:colOff>38100</xdr:colOff>
      <xdr:row>77</xdr:row>
      <xdr:rowOff>14021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5148</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63111" y="1320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22378</xdr:rowOff>
    </xdr:from>
    <xdr:to>
      <xdr:col>24</xdr:col>
      <xdr:colOff>114300</xdr:colOff>
      <xdr:row>71</xdr:row>
      <xdr:rowOff>123978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1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146855</xdr:rowOff>
    </xdr:from>
    <xdr:ext cx="534377"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14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83147</xdr:rowOff>
    </xdr:from>
    <xdr:to>
      <xdr:col>20</xdr:col>
      <xdr:colOff>38100</xdr:colOff>
      <xdr:row>76</xdr:row>
      <xdr:rowOff>13297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94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29824</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30111" y="1271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16663</xdr:rowOff>
    </xdr:from>
    <xdr:to>
      <xdr:col>15</xdr:col>
      <xdr:colOff>101600</xdr:colOff>
      <xdr:row>75</xdr:row>
      <xdr:rowOff>118263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8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134790</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41111" y="1265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149822</xdr:rowOff>
    </xdr:from>
    <xdr:to>
      <xdr:col>10</xdr:col>
      <xdr:colOff>165100</xdr:colOff>
      <xdr:row>74</xdr:row>
      <xdr:rowOff>79972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6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96499</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52111" y="1244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167386</xdr:rowOff>
    </xdr:from>
    <xdr:to>
      <xdr:col>6</xdr:col>
      <xdr:colOff>38100</xdr:colOff>
      <xdr:row>75</xdr:row>
      <xdr:rowOff>97536</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85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114063</xdr:rowOff>
    </xdr:from>
    <xdr:ext cx="534377"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63111" y="126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13512</xdr:rowOff>
    </xdr:from>
    <xdr:to>
      <xdr:col>24</xdr:col>
      <xdr:colOff>62865</xdr:colOff>
      <xdr:row>99</xdr:row>
      <xdr:rowOff>131666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615462"/>
          <a:ext cx="1270" cy="148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135493</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7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131666</xdr:rowOff>
    </xdr:from>
    <xdr:to>
      <xdr:col>24</xdr:col>
      <xdr:colOff>152400</xdr:colOff>
      <xdr:row>99</xdr:row>
      <xdr:rowOff>131666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710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131639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39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13512</xdr:rowOff>
    </xdr:from>
    <xdr:to>
      <xdr:col>24</xdr:col>
      <xdr:colOff>152400</xdr:colOff>
      <xdr:row>91</xdr:row>
      <xdr:rowOff>13512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61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39460</xdr:rowOff>
    </xdr:from>
    <xdr:to>
      <xdr:col>24</xdr:col>
      <xdr:colOff>63500</xdr:colOff>
      <xdr:row>93</xdr:row>
      <xdr:rowOff>96185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3797300" y="15984310"/>
          <a:ext cx="8382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40384</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6328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61957</xdr:rowOff>
    </xdr:from>
    <xdr:to>
      <xdr:col>24</xdr:col>
      <xdr:colOff>114300</xdr:colOff>
      <xdr:row>95</xdr:row>
      <xdr:rowOff>163557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3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39460</xdr:rowOff>
    </xdr:from>
    <xdr:to>
      <xdr:col>19</xdr:col>
      <xdr:colOff>177800</xdr:colOff>
      <xdr:row>93</xdr:row>
      <xdr:rowOff>73569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5984310"/>
          <a:ext cx="889000" cy="3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90697</xdr:rowOff>
    </xdr:from>
    <xdr:to>
      <xdr:col>20</xdr:col>
      <xdr:colOff>38100</xdr:colOff>
      <xdr:row>96</xdr:row>
      <xdr:rowOff>20847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37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11974</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47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40325</xdr:rowOff>
    </xdr:from>
    <xdr:to>
      <xdr:col>15</xdr:col>
      <xdr:colOff>50800</xdr:colOff>
      <xdr:row>93</xdr:row>
      <xdr:rowOff>73569</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2019300" y="15985175"/>
          <a:ext cx="889000" cy="3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105375</xdr:rowOff>
    </xdr:from>
    <xdr:to>
      <xdr:col>15</xdr:col>
      <xdr:colOff>101600</xdr:colOff>
      <xdr:row>96</xdr:row>
      <xdr:rowOff>35525</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9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26652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48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40325</xdr:rowOff>
    </xdr:from>
    <xdr:to>
      <xdr:col>10</xdr:col>
      <xdr:colOff>114300</xdr:colOff>
      <xdr:row>93</xdr:row>
      <xdr:rowOff>101067</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5985175"/>
          <a:ext cx="8890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113686</xdr:rowOff>
    </xdr:from>
    <xdr:to>
      <xdr:col>10</xdr:col>
      <xdr:colOff>165100</xdr:colOff>
      <xdr:row>96</xdr:row>
      <xdr:rowOff>43836</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40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34963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49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107939</xdr:rowOff>
    </xdr:from>
    <xdr:to>
      <xdr:col>6</xdr:col>
      <xdr:colOff>38100</xdr:colOff>
      <xdr:row>96</xdr:row>
      <xdr:rowOff>38089</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29216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45385</xdr:rowOff>
    </xdr:from>
    <xdr:to>
      <xdr:col>24</xdr:col>
      <xdr:colOff>114300</xdr:colOff>
      <xdr:row>93</xdr:row>
      <xdr:rowOff>146985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59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68262</xdr:rowOff>
    </xdr:from>
    <xdr:ext cx="599010"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584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160110</xdr:rowOff>
    </xdr:from>
    <xdr:to>
      <xdr:col>20</xdr:col>
      <xdr:colOff>38100</xdr:colOff>
      <xdr:row>93</xdr:row>
      <xdr:rowOff>90260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593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106787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497795" y="15708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22769</xdr:rowOff>
    </xdr:from>
    <xdr:to>
      <xdr:col>15</xdr:col>
      <xdr:colOff>101600</xdr:colOff>
      <xdr:row>93</xdr:row>
      <xdr:rowOff>124369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59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140896</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08795" y="15742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160975</xdr:rowOff>
    </xdr:from>
    <xdr:to>
      <xdr:col>10</xdr:col>
      <xdr:colOff>165100</xdr:colOff>
      <xdr:row>93</xdr:row>
      <xdr:rowOff>91125</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593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107652</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19795" y="1570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50267</xdr:rowOff>
    </xdr:from>
    <xdr:to>
      <xdr:col>6</xdr:col>
      <xdr:colOff>38100</xdr:colOff>
      <xdr:row>93</xdr:row>
      <xdr:rowOff>151867</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599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168394</xdr:rowOff>
    </xdr:from>
    <xdr:ext cx="599010"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30795" y="1577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21255</xdr:rowOff>
    </xdr:from>
    <xdr:to>
      <xdr:col>54</xdr:col>
      <xdr:colOff>189865</xdr:colOff>
      <xdr:row>36</xdr:row>
      <xdr:rowOff>114362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64755"/>
          <a:ext cx="1270" cy="1121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118189</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290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114362</xdr:rowOff>
    </xdr:from>
    <xdr:to>
      <xdr:col>55</xdr:col>
      <xdr:colOff>88900</xdr:colOff>
      <xdr:row>36</xdr:row>
      <xdr:rowOff>114362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286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139382</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9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21255</xdr:rowOff>
    </xdr:from>
    <xdr:to>
      <xdr:col>55</xdr:col>
      <xdr:colOff>88900</xdr:colOff>
      <xdr:row>30</xdr:row>
      <xdr:rowOff>21255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6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2069</xdr:rowOff>
    </xdr:from>
    <xdr:to>
      <xdr:col>55</xdr:col>
      <xdr:colOff>0</xdr:colOff>
      <xdr:row>35</xdr:row>
      <xdr:rowOff>114133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831369"/>
          <a:ext cx="838200" cy="28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18274</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19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39847</xdr:rowOff>
    </xdr:from>
    <xdr:to>
      <xdr:col>55</xdr:col>
      <xdr:colOff>50800</xdr:colOff>
      <xdr:row>35</xdr:row>
      <xdr:rowOff>141447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4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114133</xdr:rowOff>
    </xdr:from>
    <xdr:to>
      <xdr:col>50</xdr:col>
      <xdr:colOff>114300</xdr:colOff>
      <xdr:row>35</xdr:row>
      <xdr:rowOff>163794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14883"/>
          <a:ext cx="889000" cy="4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141153</xdr:rowOff>
    </xdr:from>
    <xdr:to>
      <xdr:col>50</xdr:col>
      <xdr:colOff>165100</xdr:colOff>
      <xdr:row>37</xdr:row>
      <xdr:rowOff>71303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31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62430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40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144841</xdr:rowOff>
    </xdr:from>
    <xdr:to>
      <xdr:col>45</xdr:col>
      <xdr:colOff>177800</xdr:colOff>
      <xdr:row>35</xdr:row>
      <xdr:rowOff>163794</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145591"/>
          <a:ext cx="889000" cy="1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126964</xdr:rowOff>
    </xdr:from>
    <xdr:to>
      <xdr:col>46</xdr:col>
      <xdr:colOff>38100</xdr:colOff>
      <xdr:row>37</xdr:row>
      <xdr:rowOff>57114</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29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48241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91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144841</xdr:rowOff>
    </xdr:from>
    <xdr:to>
      <xdr:col>41</xdr:col>
      <xdr:colOff>50800</xdr:colOff>
      <xdr:row>36</xdr:row>
      <xdr:rowOff>58767</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145591"/>
          <a:ext cx="889000" cy="8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130887</xdr:rowOff>
    </xdr:from>
    <xdr:to>
      <xdr:col>41</xdr:col>
      <xdr:colOff>101600</xdr:colOff>
      <xdr:row>37</xdr:row>
      <xdr:rowOff>61037</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52164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9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165840</xdr:rowOff>
    </xdr:from>
    <xdr:to>
      <xdr:col>36</xdr:col>
      <xdr:colOff>165100</xdr:colOff>
      <xdr:row>37</xdr:row>
      <xdr:rowOff>95990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87117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122719</xdr:rowOff>
    </xdr:from>
    <xdr:to>
      <xdr:col>55</xdr:col>
      <xdr:colOff>50800</xdr:colOff>
      <xdr:row>34</xdr:row>
      <xdr:rowOff>52869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78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145596</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63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63333</xdr:rowOff>
    </xdr:from>
    <xdr:to>
      <xdr:col>50</xdr:col>
      <xdr:colOff>165100</xdr:colOff>
      <xdr:row>35</xdr:row>
      <xdr:rowOff>164933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0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10010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58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112994</xdr:rowOff>
    </xdr:from>
    <xdr:to>
      <xdr:col>46</xdr:col>
      <xdr:colOff>38100</xdr:colOff>
      <xdr:row>36</xdr:row>
      <xdr:rowOff>43144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59671</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88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94041</xdr:rowOff>
    </xdr:from>
    <xdr:to>
      <xdr:col>41</xdr:col>
      <xdr:colOff>101600</xdr:colOff>
      <xdr:row>36</xdr:row>
      <xdr:rowOff>24191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9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40718</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587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7967</xdr:rowOff>
    </xdr:from>
    <xdr:to>
      <xdr:col>36</xdr:col>
      <xdr:colOff>165100</xdr:colOff>
      <xdr:row>36</xdr:row>
      <xdr:rowOff>109567</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18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126094</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5955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130899</xdr:rowOff>
    </xdr:from>
    <xdr:to>
      <xdr:col>54</xdr:col>
      <xdr:colOff>189865</xdr:colOff>
      <xdr:row>58</xdr:row>
      <xdr:rowOff>135962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531949"/>
          <a:ext cx="1270" cy="154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139789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0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135962</xdr:rowOff>
    </xdr:from>
    <xdr:to>
      <xdr:col>55</xdr:col>
      <xdr:colOff>88900</xdr:colOff>
      <xdr:row>58</xdr:row>
      <xdr:rowOff>135962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080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77576</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07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130899</xdr:rowOff>
    </xdr:from>
    <xdr:to>
      <xdr:col>55</xdr:col>
      <xdr:colOff>88900</xdr:colOff>
      <xdr:row>49</xdr:row>
      <xdr:rowOff>130899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53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102095</xdr:rowOff>
    </xdr:from>
    <xdr:to>
      <xdr:col>55</xdr:col>
      <xdr:colOff>0</xdr:colOff>
      <xdr:row>56</xdr:row>
      <xdr:rowOff>36799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531845"/>
          <a:ext cx="838200" cy="10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28077</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292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49650</xdr:rowOff>
    </xdr:from>
    <xdr:to>
      <xdr:col>55</xdr:col>
      <xdr:colOff>50800</xdr:colOff>
      <xdr:row>56</xdr:row>
      <xdr:rowOff>151250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88856</xdr:rowOff>
    </xdr:from>
    <xdr:to>
      <xdr:col>50</xdr:col>
      <xdr:colOff>114300</xdr:colOff>
      <xdr:row>55</xdr:row>
      <xdr:rowOff>102095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518606"/>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57460</xdr:rowOff>
    </xdr:from>
    <xdr:to>
      <xdr:col>50</xdr:col>
      <xdr:colOff>165100</xdr:colOff>
      <xdr:row>56</xdr:row>
      <xdr:rowOff>159060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150187</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5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88856</xdr:rowOff>
    </xdr:from>
    <xdr:to>
      <xdr:col>45</xdr:col>
      <xdr:colOff>177800</xdr:colOff>
      <xdr:row>55</xdr:row>
      <xdr:rowOff>137882</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518606"/>
          <a:ext cx="889000" cy="49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69659</xdr:rowOff>
    </xdr:from>
    <xdr:to>
      <xdr:col>46</xdr:col>
      <xdr:colOff>38100</xdr:colOff>
      <xdr:row>56</xdr:row>
      <xdr:rowOff>171259</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162386</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63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135441</xdr:rowOff>
    </xdr:from>
    <xdr:to>
      <xdr:col>41</xdr:col>
      <xdr:colOff>50800</xdr:colOff>
      <xdr:row>55</xdr:row>
      <xdr:rowOff>137882</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222291"/>
          <a:ext cx="889000" cy="34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73992</xdr:rowOff>
    </xdr:from>
    <xdr:to>
      <xdr:col>41</xdr:col>
      <xdr:colOff>101600</xdr:colOff>
      <xdr:row>57</xdr:row>
      <xdr:rowOff>4142</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166719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67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98284</xdr:rowOff>
    </xdr:from>
    <xdr:to>
      <xdr:col>36</xdr:col>
      <xdr:colOff>165100</xdr:colOff>
      <xdr:row>57</xdr:row>
      <xdr:rowOff>28434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6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19561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157449</xdr:rowOff>
    </xdr:from>
    <xdr:to>
      <xdr:col>55</xdr:col>
      <xdr:colOff>50800</xdr:colOff>
      <xdr:row>56</xdr:row>
      <xdr:rowOff>87599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58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8876</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43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51295</xdr:rowOff>
    </xdr:from>
    <xdr:to>
      <xdr:col>50</xdr:col>
      <xdr:colOff>165100</xdr:colOff>
      <xdr:row>55</xdr:row>
      <xdr:rowOff>152895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48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169422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256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38056</xdr:rowOff>
    </xdr:from>
    <xdr:to>
      <xdr:col>46</xdr:col>
      <xdr:colOff>38100</xdr:colOff>
      <xdr:row>55</xdr:row>
      <xdr:rowOff>139656</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46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156183</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24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87082</xdr:rowOff>
    </xdr:from>
    <xdr:to>
      <xdr:col>41</xdr:col>
      <xdr:colOff>101600</xdr:colOff>
      <xdr:row>56</xdr:row>
      <xdr:rowOff>17232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51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33759</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2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84641</xdr:rowOff>
    </xdr:from>
    <xdr:to>
      <xdr:col>36</xdr:col>
      <xdr:colOff>165100</xdr:colOff>
      <xdr:row>54</xdr:row>
      <xdr:rowOff>14791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1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31318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894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18538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91488"/>
          <a:ext cx="1270" cy="1397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136665</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6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18538</xdr:rowOff>
    </xdr:from>
    <xdr:to>
      <xdr:col>55</xdr:col>
      <xdr:colOff>88900</xdr:colOff>
      <xdr:row>71</xdr:row>
      <xdr:rowOff>18538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95638</xdr:rowOff>
    </xdr:from>
    <xdr:to>
      <xdr:col>55</xdr:col>
      <xdr:colOff>0</xdr:colOff>
      <xdr:row>79</xdr:row>
      <xdr:rowOff>20893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468738"/>
          <a:ext cx="838200" cy="9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43290</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416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64863</xdr:rowOff>
    </xdr:from>
    <xdr:to>
      <xdr:col>55</xdr:col>
      <xdr:colOff>50800</xdr:colOff>
      <xdr:row>78</xdr:row>
      <xdr:rowOff>166463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3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171242</xdr:rowOff>
    </xdr:from>
    <xdr:to>
      <xdr:col>50</xdr:col>
      <xdr:colOff>114300</xdr:colOff>
      <xdr:row>79</xdr:row>
      <xdr:rowOff>20893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44342"/>
          <a:ext cx="889000" cy="2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77477</xdr:rowOff>
    </xdr:from>
    <xdr:to>
      <xdr:col>50</xdr:col>
      <xdr:colOff>165100</xdr:colOff>
      <xdr:row>79</xdr:row>
      <xdr:rowOff>7627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4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24154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2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147949</xdr:rowOff>
    </xdr:from>
    <xdr:to>
      <xdr:col>45</xdr:col>
      <xdr:colOff>177800</xdr:colOff>
      <xdr:row>78</xdr:row>
      <xdr:rowOff>171242</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3521049"/>
          <a:ext cx="8890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45157</xdr:rowOff>
    </xdr:from>
    <xdr:to>
      <xdr:col>46</xdr:col>
      <xdr:colOff>38100</xdr:colOff>
      <xdr:row>78</xdr:row>
      <xdr:rowOff>146757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1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163284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9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134728</xdr:rowOff>
    </xdr:from>
    <xdr:to>
      <xdr:col>41</xdr:col>
      <xdr:colOff>50800</xdr:colOff>
      <xdr:row>78</xdr:row>
      <xdr:rowOff>147949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07828"/>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48427</xdr:rowOff>
    </xdr:from>
    <xdr:to>
      <xdr:col>41</xdr:col>
      <xdr:colOff>101600</xdr:colOff>
      <xdr:row>78</xdr:row>
      <xdr:rowOff>150027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2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166554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9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31373</xdr:rowOff>
    </xdr:from>
    <xdr:to>
      <xdr:col>36</xdr:col>
      <xdr:colOff>165100</xdr:colOff>
      <xdr:row>78</xdr:row>
      <xdr:rowOff>132973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149500</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7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44838</xdr:rowOff>
    </xdr:from>
    <xdr:to>
      <xdr:col>55</xdr:col>
      <xdr:colOff>50800</xdr:colOff>
      <xdr:row>78</xdr:row>
      <xdr:rowOff>146438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4215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2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141543</xdr:rowOff>
    </xdr:from>
    <xdr:to>
      <xdr:col>50</xdr:col>
      <xdr:colOff>165100</xdr:colOff>
      <xdr:row>79</xdr:row>
      <xdr:rowOff>71693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1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62820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60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120442</xdr:rowOff>
    </xdr:from>
    <xdr:to>
      <xdr:col>46</xdr:col>
      <xdr:colOff>38100</xdr:colOff>
      <xdr:row>79</xdr:row>
      <xdr:rowOff>50592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41719</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97149</xdr:rowOff>
    </xdr:from>
    <xdr:to>
      <xdr:col>41</xdr:col>
      <xdr:colOff>101600</xdr:colOff>
      <xdr:row>79</xdr:row>
      <xdr:rowOff>27299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18426</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83928</xdr:rowOff>
    </xdr:from>
    <xdr:to>
      <xdr:col>36</xdr:col>
      <xdr:colOff>165100</xdr:colOff>
      <xdr:row>79</xdr:row>
      <xdr:rowOff>14078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5205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34232</xdr:rowOff>
    </xdr:from>
    <xdr:to>
      <xdr:col>54</xdr:col>
      <xdr:colOff>189865</xdr:colOff>
      <xdr:row>98</xdr:row>
      <xdr:rowOff>116481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36182"/>
          <a:ext cx="1270" cy="1282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120308</xdr:rowOff>
    </xdr:from>
    <xdr:ext cx="534377"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116481</xdr:rowOff>
    </xdr:from>
    <xdr:to>
      <xdr:col>55</xdr:col>
      <xdr:colOff>88900</xdr:colOff>
      <xdr:row>98</xdr:row>
      <xdr:rowOff>116481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18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152359</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34232</xdr:rowOff>
    </xdr:from>
    <xdr:to>
      <xdr:col>55</xdr:col>
      <xdr:colOff>88900</xdr:colOff>
      <xdr:row>91</xdr:row>
      <xdr:rowOff>34232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3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148631</xdr:rowOff>
    </xdr:from>
    <xdr:to>
      <xdr:col>55</xdr:col>
      <xdr:colOff>0</xdr:colOff>
      <xdr:row>94</xdr:row>
      <xdr:rowOff>140767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5922031"/>
          <a:ext cx="838200" cy="33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106303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394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127876</xdr:rowOff>
    </xdr:from>
    <xdr:to>
      <xdr:col>55</xdr:col>
      <xdr:colOff>50800</xdr:colOff>
      <xdr:row>96</xdr:row>
      <xdr:rowOff>58026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146162</xdr:rowOff>
    </xdr:from>
    <xdr:to>
      <xdr:col>50</xdr:col>
      <xdr:colOff>114300</xdr:colOff>
      <xdr:row>92</xdr:row>
      <xdr:rowOff>148631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5919562"/>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131969</xdr:rowOff>
    </xdr:from>
    <xdr:to>
      <xdr:col>50</xdr:col>
      <xdr:colOff>165100</xdr:colOff>
      <xdr:row>96</xdr:row>
      <xdr:rowOff>62119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419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53246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5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146162</xdr:rowOff>
    </xdr:from>
    <xdr:to>
      <xdr:col>45</xdr:col>
      <xdr:colOff>177800</xdr:colOff>
      <xdr:row>93</xdr:row>
      <xdr:rowOff>139365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5919562"/>
          <a:ext cx="889000" cy="1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15413</xdr:rowOff>
    </xdr:from>
    <xdr:to>
      <xdr:col>46</xdr:col>
      <xdr:colOff>38100</xdr:colOff>
      <xdr:row>96</xdr:row>
      <xdr:rowOff>117013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108140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6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1274</xdr:rowOff>
    </xdr:from>
    <xdr:to>
      <xdr:col>41</xdr:col>
      <xdr:colOff>50800</xdr:colOff>
      <xdr:row>93</xdr:row>
      <xdr:rowOff>139365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5431774"/>
          <a:ext cx="889000" cy="65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49702</xdr:rowOff>
    </xdr:from>
    <xdr:to>
      <xdr:col>41</xdr:col>
      <xdr:colOff>101600</xdr:colOff>
      <xdr:row>96</xdr:row>
      <xdr:rowOff>151302</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142429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60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96185</xdr:rowOff>
    </xdr:from>
    <xdr:to>
      <xdr:col>36</xdr:col>
      <xdr:colOff>165100</xdr:colOff>
      <xdr:row>97</xdr:row>
      <xdr:rowOff>26335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17462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64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89967</xdr:rowOff>
    </xdr:from>
    <xdr:to>
      <xdr:col>55</xdr:col>
      <xdr:colOff>50800</xdr:colOff>
      <xdr:row>95</xdr:row>
      <xdr:rowOff>20117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0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112844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5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97831</xdr:rowOff>
    </xdr:from>
    <xdr:to>
      <xdr:col>50</xdr:col>
      <xdr:colOff>165100</xdr:colOff>
      <xdr:row>93</xdr:row>
      <xdr:rowOff>27981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58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91</xdr:row>
      <xdr:rowOff>44508</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564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95362</xdr:rowOff>
    </xdr:from>
    <xdr:to>
      <xdr:col>46</xdr:col>
      <xdr:colOff>38100</xdr:colOff>
      <xdr:row>93</xdr:row>
      <xdr:rowOff>25512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586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42039</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5643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88565</xdr:rowOff>
    </xdr:from>
    <xdr:to>
      <xdr:col>41</xdr:col>
      <xdr:colOff>101600</xdr:colOff>
      <xdr:row>94</xdr:row>
      <xdr:rowOff>18715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0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35242</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5808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121924</xdr:rowOff>
    </xdr:from>
    <xdr:to>
      <xdr:col>36</xdr:col>
      <xdr:colOff>165100</xdr:colOff>
      <xdr:row>90</xdr:row>
      <xdr:rowOff>52074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53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68601</xdr:rowOff>
    </xdr:from>
    <xdr:ext cx="599010"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672795" y="1515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61425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4925"/>
          <a:ext cx="1269" cy="1526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72603</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59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8102</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8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61425</xdr:rowOff>
    </xdr:from>
    <xdr:to>
      <xdr:col>86</xdr:col>
      <xdr:colOff>25400</xdr:colOff>
      <xdr:row>30</xdr:row>
      <xdr:rowOff>61425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4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158861</xdr:rowOff>
    </xdr:from>
    <xdr:to>
      <xdr:col>85</xdr:col>
      <xdr:colOff>127000</xdr:colOff>
      <xdr:row>39</xdr:row>
      <xdr:rowOff>32348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73961"/>
          <a:ext cx="8382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161503</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05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138626</xdr:rowOff>
    </xdr:from>
    <xdr:to>
      <xdr:col>85</xdr:col>
      <xdr:colOff>177800</xdr:colOff>
      <xdr:row>39</xdr:row>
      <xdr:rowOff>68776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5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158861</xdr:rowOff>
    </xdr:from>
    <xdr:to>
      <xdr:col>81</xdr:col>
      <xdr:colOff>50800</xdr:colOff>
      <xdr:row>38</xdr:row>
      <xdr:rowOff>160086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4592300" y="6673961"/>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133898</xdr:rowOff>
    </xdr:from>
    <xdr:to>
      <xdr:col>81</xdr:col>
      <xdr:colOff>101600</xdr:colOff>
      <xdr:row>39</xdr:row>
      <xdr:rowOff>64048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64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55175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7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160086</xdr:rowOff>
    </xdr:from>
    <xdr:to>
      <xdr:col>76</xdr:col>
      <xdr:colOff>114300</xdr:colOff>
      <xdr:row>39</xdr:row>
      <xdr:rowOff>37241</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675186"/>
          <a:ext cx="889000" cy="4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145909</xdr:rowOff>
    </xdr:from>
    <xdr:to>
      <xdr:col>76</xdr:col>
      <xdr:colOff>165100</xdr:colOff>
      <xdr:row>39</xdr:row>
      <xdr:rowOff>76059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66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67186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75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37241</xdr:rowOff>
    </xdr:from>
    <xdr:to>
      <xdr:col>71</xdr:col>
      <xdr:colOff>177800</xdr:colOff>
      <xdr:row>39</xdr:row>
      <xdr:rowOff>40324</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723791"/>
          <a:ext cx="889000" cy="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135755</xdr:rowOff>
    </xdr:from>
    <xdr:to>
      <xdr:col>72</xdr:col>
      <xdr:colOff>38100</xdr:colOff>
      <xdr:row>39</xdr:row>
      <xdr:rowOff>65905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5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82432</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36111" y="642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146446</xdr:rowOff>
    </xdr:from>
    <xdr:to>
      <xdr:col>67</xdr:col>
      <xdr:colOff>101600</xdr:colOff>
      <xdr:row>39</xdr:row>
      <xdr:rowOff>76596</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93123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436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152998</xdr:rowOff>
    </xdr:from>
    <xdr:to>
      <xdr:col>85</xdr:col>
      <xdr:colOff>177800</xdr:colOff>
      <xdr:row>39</xdr:row>
      <xdr:rowOff>83148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6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117054</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108061</xdr:rowOff>
    </xdr:from>
    <xdr:to>
      <xdr:col>81</xdr:col>
      <xdr:colOff>101600</xdr:colOff>
      <xdr:row>39</xdr:row>
      <xdr:rowOff>38211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2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54737</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14111" y="639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109286</xdr:rowOff>
    </xdr:from>
    <xdr:to>
      <xdr:col>76</xdr:col>
      <xdr:colOff>165100</xdr:colOff>
      <xdr:row>39</xdr:row>
      <xdr:rowOff>39436</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2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55963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39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157891</xdr:rowOff>
    </xdr:from>
    <xdr:to>
      <xdr:col>72</xdr:col>
      <xdr:colOff>38100</xdr:colOff>
      <xdr:row>39</xdr:row>
      <xdr:rowOff>88041</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7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79168</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76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160974</xdr:rowOff>
    </xdr:from>
    <xdr:to>
      <xdr:col>67</xdr:col>
      <xdr:colOff>101600</xdr:colOff>
      <xdr:row>39</xdr:row>
      <xdr:rowOff>91124</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7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82251</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6768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59165</xdr:rowOff>
    </xdr:from>
    <xdr:to>
      <xdr:col>85</xdr:col>
      <xdr:colOff>126364</xdr:colOff>
      <xdr:row>78</xdr:row>
      <xdr:rowOff>29848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575015"/>
          <a:ext cx="1269" cy="82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33675</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0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29848</xdr:rowOff>
    </xdr:from>
    <xdr:to>
      <xdr:col>86</xdr:col>
      <xdr:colOff>25400</xdr:colOff>
      <xdr:row>78</xdr:row>
      <xdr:rowOff>29848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0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5842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235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73</xdr:row>
      <xdr:rowOff>59165</xdr:rowOff>
    </xdr:from>
    <xdr:to>
      <xdr:col>86</xdr:col>
      <xdr:colOff>25400</xdr:colOff>
      <xdr:row>73</xdr:row>
      <xdr:rowOff>59165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57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50381</xdr:rowOff>
    </xdr:from>
    <xdr:to>
      <xdr:col>85</xdr:col>
      <xdr:colOff>127000</xdr:colOff>
      <xdr:row>73</xdr:row>
      <xdr:rowOff>59165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566231"/>
          <a:ext cx="8382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41935</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0721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63508</xdr:rowOff>
    </xdr:from>
    <xdr:to>
      <xdr:col>85</xdr:col>
      <xdr:colOff>177800</xdr:colOff>
      <xdr:row>76</xdr:row>
      <xdr:rowOff>165108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9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27288</xdr:rowOff>
    </xdr:from>
    <xdr:to>
      <xdr:col>81</xdr:col>
      <xdr:colOff>50800</xdr:colOff>
      <xdr:row>73</xdr:row>
      <xdr:rowOff>50381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2543138"/>
          <a:ext cx="889000" cy="2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39083</xdr:rowOff>
    </xdr:from>
    <xdr:to>
      <xdr:col>81</xdr:col>
      <xdr:colOff>101600</xdr:colOff>
      <xdr:row>76</xdr:row>
      <xdr:rowOff>140683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6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131810</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1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125723</xdr:rowOff>
    </xdr:from>
    <xdr:to>
      <xdr:col>76</xdr:col>
      <xdr:colOff>114300</xdr:colOff>
      <xdr:row>73</xdr:row>
      <xdr:rowOff>27288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2470123"/>
          <a:ext cx="8890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56755</xdr:rowOff>
    </xdr:from>
    <xdr:to>
      <xdr:col>76</xdr:col>
      <xdr:colOff>165100</xdr:colOff>
      <xdr:row>76</xdr:row>
      <xdr:rowOff>158355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8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149482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88850</xdr:rowOff>
    </xdr:from>
    <xdr:to>
      <xdr:col>71</xdr:col>
      <xdr:colOff>177800</xdr:colOff>
      <xdr:row>72</xdr:row>
      <xdr:rowOff>125723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433250"/>
          <a:ext cx="889000" cy="3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45453</xdr:rowOff>
    </xdr:from>
    <xdr:to>
      <xdr:col>72</xdr:col>
      <xdr:colOff>38100</xdr:colOff>
      <xdr:row>76</xdr:row>
      <xdr:rowOff>147053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7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138180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16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58186</xdr:rowOff>
    </xdr:from>
    <xdr:to>
      <xdr:col>67</xdr:col>
      <xdr:colOff>101600</xdr:colOff>
      <xdr:row>76</xdr:row>
      <xdr:rowOff>159786</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150913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18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8365</xdr:rowOff>
    </xdr:from>
    <xdr:to>
      <xdr:col>85</xdr:col>
      <xdr:colOff>177800</xdr:colOff>
      <xdr:row>73</xdr:row>
      <xdr:rowOff>109965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52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132842</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47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171031</xdr:rowOff>
    </xdr:from>
    <xdr:to>
      <xdr:col>81</xdr:col>
      <xdr:colOff>101600</xdr:colOff>
      <xdr:row>73</xdr:row>
      <xdr:rowOff>101181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51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71</xdr:row>
      <xdr:rowOff>117708</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290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147938</xdr:rowOff>
    </xdr:from>
    <xdr:to>
      <xdr:col>76</xdr:col>
      <xdr:colOff>165100</xdr:colOff>
      <xdr:row>73</xdr:row>
      <xdr:rowOff>78088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49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94615</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267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74923</xdr:rowOff>
    </xdr:from>
    <xdr:to>
      <xdr:col>72</xdr:col>
      <xdr:colOff>38100</xdr:colOff>
      <xdr:row>73</xdr:row>
      <xdr:rowOff>5073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4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21600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19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38050</xdr:rowOff>
    </xdr:from>
    <xdr:to>
      <xdr:col>67</xdr:col>
      <xdr:colOff>101600</xdr:colOff>
      <xdr:row>72</xdr:row>
      <xdr:rowOff>139650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38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156177</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15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85347</xdr:rowOff>
    </xdr:from>
    <xdr:to>
      <xdr:col>85</xdr:col>
      <xdr:colOff>126364</xdr:colOff>
      <xdr:row>99</xdr:row>
      <xdr:rowOff>5412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87297"/>
          <a:ext cx="1269" cy="129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9239</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82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5412</xdr:rowOff>
    </xdr:from>
    <xdr:to>
      <xdr:col>86</xdr:col>
      <xdr:colOff>25400</xdr:colOff>
      <xdr:row>99</xdr:row>
      <xdr:rowOff>5412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7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32024</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6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85347</xdr:rowOff>
    </xdr:from>
    <xdr:to>
      <xdr:col>86</xdr:col>
      <xdr:colOff>25400</xdr:colOff>
      <xdr:row>91</xdr:row>
      <xdr:rowOff>85347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8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51712</xdr:rowOff>
    </xdr:from>
    <xdr:to>
      <xdr:col>85</xdr:col>
      <xdr:colOff>127000</xdr:colOff>
      <xdr:row>97</xdr:row>
      <xdr:rowOff>124330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510912"/>
          <a:ext cx="838200" cy="2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54083</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84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75656</xdr:rowOff>
    </xdr:from>
    <xdr:to>
      <xdr:col>85</xdr:col>
      <xdr:colOff>177800</xdr:colOff>
      <xdr:row>98</xdr:row>
      <xdr:rowOff>5806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51712</xdr:rowOff>
    </xdr:from>
    <xdr:to>
      <xdr:col>81</xdr:col>
      <xdr:colOff>50800</xdr:colOff>
      <xdr:row>97</xdr:row>
      <xdr:rowOff>148059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510912"/>
          <a:ext cx="889000" cy="26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35195</xdr:rowOff>
    </xdr:from>
    <xdr:to>
      <xdr:col>81</xdr:col>
      <xdr:colOff>101600</xdr:colOff>
      <xdr:row>97</xdr:row>
      <xdr:rowOff>136795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127922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75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83190</xdr:rowOff>
    </xdr:from>
    <xdr:to>
      <xdr:col>76</xdr:col>
      <xdr:colOff>114300</xdr:colOff>
      <xdr:row>97</xdr:row>
      <xdr:rowOff>148059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713840"/>
          <a:ext cx="889000" cy="6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163592</xdr:rowOff>
    </xdr:from>
    <xdr:to>
      <xdr:col>76</xdr:col>
      <xdr:colOff>165100</xdr:colOff>
      <xdr:row>97</xdr:row>
      <xdr:rowOff>93742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110269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83190</xdr:rowOff>
    </xdr:from>
    <xdr:to>
      <xdr:col>71</xdr:col>
      <xdr:colOff>177800</xdr:colOff>
      <xdr:row>98</xdr:row>
      <xdr:rowOff>91939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713840"/>
          <a:ext cx="889000" cy="18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152054</xdr:rowOff>
    </xdr:from>
    <xdr:to>
      <xdr:col>72</xdr:col>
      <xdr:colOff>38100</xdr:colOff>
      <xdr:row>97</xdr:row>
      <xdr:rowOff>82204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98731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71413</xdr:rowOff>
    </xdr:from>
    <xdr:to>
      <xdr:col>67</xdr:col>
      <xdr:colOff>101600</xdr:colOff>
      <xdr:row>98</xdr:row>
      <xdr:rowOff>1563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7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18090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7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73530</xdr:rowOff>
    </xdr:from>
    <xdr:to>
      <xdr:col>85</xdr:col>
      <xdr:colOff>177800</xdr:colOff>
      <xdr:row>98</xdr:row>
      <xdr:rowOff>3680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96407</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55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912</xdr:rowOff>
    </xdr:from>
    <xdr:to>
      <xdr:col>81</xdr:col>
      <xdr:colOff>101600</xdr:colOff>
      <xdr:row>96</xdr:row>
      <xdr:rowOff>102512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6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119039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235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97259</xdr:rowOff>
    </xdr:from>
    <xdr:to>
      <xdr:col>76</xdr:col>
      <xdr:colOff>165100</xdr:colOff>
      <xdr:row>98</xdr:row>
      <xdr:rowOff>27409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2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18536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82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32390</xdr:rowOff>
    </xdr:from>
    <xdr:to>
      <xdr:col>72</xdr:col>
      <xdr:colOff>38100</xdr:colOff>
      <xdr:row>97</xdr:row>
      <xdr:rowOff>133990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125117</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75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41139</xdr:rowOff>
    </xdr:from>
    <xdr:to>
      <xdr:col>67</xdr:col>
      <xdr:colOff>101600</xdr:colOff>
      <xdr:row>98</xdr:row>
      <xdr:rowOff>142739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133866</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128544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72044"/>
          <a:ext cx="1269" cy="1382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75221</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4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128544</xdr:rowOff>
    </xdr:from>
    <xdr:to>
      <xdr:col>116</xdr:col>
      <xdr:colOff>152400</xdr:colOff>
      <xdr:row>30</xdr:row>
      <xdr:rowOff>128544</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72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22840</xdr:rowOff>
    </xdr:from>
    <xdr:to>
      <xdr:col>116</xdr:col>
      <xdr:colOff>63500</xdr:colOff>
      <xdr:row>35</xdr:row>
      <xdr:rowOff>1443</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5852140"/>
          <a:ext cx="838200" cy="15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139930</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12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161503</xdr:rowOff>
    </xdr:from>
    <xdr:to>
      <xdr:col>116</xdr:col>
      <xdr:colOff>114300</xdr:colOff>
      <xdr:row>37</xdr:row>
      <xdr:rowOff>91653</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3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22840</xdr:rowOff>
    </xdr:from>
    <xdr:to>
      <xdr:col>111</xdr:col>
      <xdr:colOff>177800</xdr:colOff>
      <xdr:row>36</xdr:row>
      <xdr:rowOff>133208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5852140"/>
          <a:ext cx="889000" cy="45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101062</xdr:rowOff>
    </xdr:from>
    <xdr:to>
      <xdr:col>112</xdr:col>
      <xdr:colOff>38100</xdr:colOff>
      <xdr:row>38</xdr:row>
      <xdr:rowOff>31212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44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22338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53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133208</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305408"/>
          <a:ext cx="889000" cy="34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130139</xdr:rowOff>
    </xdr:from>
    <xdr:to>
      <xdr:col>107</xdr:col>
      <xdr:colOff>101600</xdr:colOff>
      <xdr:row>37</xdr:row>
      <xdr:rowOff>60289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30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51416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9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2083</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17183"/>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162784</xdr:rowOff>
    </xdr:from>
    <xdr:to>
      <xdr:col>102</xdr:col>
      <xdr:colOff>165100</xdr:colOff>
      <xdr:row>38</xdr:row>
      <xdr:rowOff>92934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0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109460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281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162235</xdr:rowOff>
    </xdr:from>
    <xdr:to>
      <xdr:col>98</xdr:col>
      <xdr:colOff>38100</xdr:colOff>
      <xdr:row>38</xdr:row>
      <xdr:rowOff>92385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83512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59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122093</xdr:rowOff>
    </xdr:from>
    <xdr:to>
      <xdr:col>116</xdr:col>
      <xdr:colOff>114300</xdr:colOff>
      <xdr:row>35</xdr:row>
      <xdr:rowOff>52243</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9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144970</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802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143490</xdr:rowOff>
    </xdr:from>
    <xdr:to>
      <xdr:col>112</xdr:col>
      <xdr:colOff>38100</xdr:colOff>
      <xdr:row>34</xdr:row>
      <xdr:rowOff>73640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8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90167</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557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82408</xdr:rowOff>
    </xdr:from>
    <xdr:to>
      <xdr:col>107</xdr:col>
      <xdr:colOff>101600</xdr:colOff>
      <xdr:row>37</xdr:row>
      <xdr:rowOff>12558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25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29085</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02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122733</xdr:rowOff>
    </xdr:from>
    <xdr:to>
      <xdr:col>98</xdr:col>
      <xdr:colOff>38100</xdr:colOff>
      <xdr:row>38</xdr:row>
      <xdr:rowOff>52883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69410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24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10770</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9097620"/>
          <a:ext cx="1269"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128897</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87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10770</xdr:rowOff>
    </xdr:from>
    <xdr:to>
      <xdr:col>116</xdr:col>
      <xdr:colOff>152400</xdr:colOff>
      <xdr:row>53</xdr:row>
      <xdr:rowOff>10770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909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119057</xdr:rowOff>
    </xdr:from>
    <xdr:to>
      <xdr:col>116</xdr:col>
      <xdr:colOff>63500</xdr:colOff>
      <xdr:row>53</xdr:row>
      <xdr:rowOff>10770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9034457"/>
          <a:ext cx="838200" cy="6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129781</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902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151354</xdr:rowOff>
    </xdr:from>
    <xdr:to>
      <xdr:col>116</xdr:col>
      <xdr:colOff>114300</xdr:colOff>
      <xdr:row>58</xdr:row>
      <xdr:rowOff>81504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2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100861</xdr:rowOff>
    </xdr:from>
    <xdr:to>
      <xdr:col>111</xdr:col>
      <xdr:colOff>177800</xdr:colOff>
      <xdr:row>52</xdr:row>
      <xdr:rowOff>119057</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9016261"/>
          <a:ext cx="889000" cy="1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115052</xdr:rowOff>
    </xdr:from>
    <xdr:to>
      <xdr:col>112</xdr:col>
      <xdr:colOff>38100</xdr:colOff>
      <xdr:row>58</xdr:row>
      <xdr:rowOff>45202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8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36329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980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82824</xdr:rowOff>
    </xdr:from>
    <xdr:to>
      <xdr:col>107</xdr:col>
      <xdr:colOff>50800</xdr:colOff>
      <xdr:row>52</xdr:row>
      <xdr:rowOff>100861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8826774"/>
          <a:ext cx="889000" cy="18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159309</xdr:rowOff>
    </xdr:from>
    <xdr:to>
      <xdr:col>107</xdr:col>
      <xdr:colOff>101600</xdr:colOff>
      <xdr:row>58</xdr:row>
      <xdr:rowOff>89459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3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80586</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1002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132979</xdr:rowOff>
    </xdr:from>
    <xdr:to>
      <xdr:col>102</xdr:col>
      <xdr:colOff>114300</xdr:colOff>
      <xdr:row>51</xdr:row>
      <xdr:rowOff>82824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8705479"/>
          <a:ext cx="889000" cy="12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150622</xdr:rowOff>
    </xdr:from>
    <xdr:to>
      <xdr:col>102</xdr:col>
      <xdr:colOff>165100</xdr:colOff>
      <xdr:row>58</xdr:row>
      <xdr:rowOff>80772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71899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1001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142438</xdr:rowOff>
    </xdr:from>
    <xdr:to>
      <xdr:col>98</xdr:col>
      <xdr:colOff>38100</xdr:colOff>
      <xdr:row>58</xdr:row>
      <xdr:rowOff>72588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63715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1000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131420</xdr:rowOff>
    </xdr:from>
    <xdr:to>
      <xdr:col>116</xdr:col>
      <xdr:colOff>114300</xdr:colOff>
      <xdr:row>53</xdr:row>
      <xdr:rowOff>61570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04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84447</xdr:rowOff>
    </xdr:from>
    <xdr:ext cx="534377"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899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68257</xdr:rowOff>
    </xdr:from>
    <xdr:to>
      <xdr:col>112</xdr:col>
      <xdr:colOff>38100</xdr:colOff>
      <xdr:row>52</xdr:row>
      <xdr:rowOff>169857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898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14934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56111" y="875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50061</xdr:rowOff>
    </xdr:from>
    <xdr:to>
      <xdr:col>107</xdr:col>
      <xdr:colOff>101600</xdr:colOff>
      <xdr:row>52</xdr:row>
      <xdr:rowOff>151661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89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168188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67111" y="87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32024</xdr:rowOff>
    </xdr:from>
    <xdr:to>
      <xdr:col>102</xdr:col>
      <xdr:colOff>165100</xdr:colOff>
      <xdr:row>51</xdr:row>
      <xdr:rowOff>133624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877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150151</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278111" y="855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82179</xdr:rowOff>
    </xdr:from>
    <xdr:to>
      <xdr:col>98</xdr:col>
      <xdr:colOff>38100</xdr:colOff>
      <xdr:row>51</xdr:row>
      <xdr:rowOff>12329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865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28856</xdr:rowOff>
    </xdr:from>
    <xdr:ext cx="534377"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389111" y="842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151212</xdr:rowOff>
    </xdr:from>
    <xdr:to>
      <xdr:col>116</xdr:col>
      <xdr:colOff>62864</xdr:colOff>
      <xdr:row>79</xdr:row>
      <xdr:rowOff>45011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52712"/>
          <a:ext cx="1269" cy="143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48838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9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45011</xdr:rowOff>
    </xdr:from>
    <xdr:to>
      <xdr:col>116</xdr:col>
      <xdr:colOff>152400</xdr:colOff>
      <xdr:row>79</xdr:row>
      <xdr:rowOff>45011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89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97889</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2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151212</xdr:rowOff>
    </xdr:from>
    <xdr:to>
      <xdr:col>116</xdr:col>
      <xdr:colOff>152400</xdr:colOff>
      <xdr:row>70</xdr:row>
      <xdr:rowOff>151212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52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124971</xdr:rowOff>
    </xdr:from>
    <xdr:to>
      <xdr:col>116</xdr:col>
      <xdr:colOff>63500</xdr:colOff>
      <xdr:row>73</xdr:row>
      <xdr:rowOff>129478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40821"/>
          <a:ext cx="838200" cy="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47455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77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69028</xdr:rowOff>
    </xdr:from>
    <xdr:to>
      <xdr:col>116</xdr:col>
      <xdr:colOff>114300</xdr:colOff>
      <xdr:row>76</xdr:row>
      <xdr:rowOff>170628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122163</xdr:rowOff>
    </xdr:from>
    <xdr:to>
      <xdr:col>111</xdr:col>
      <xdr:colOff>177800</xdr:colOff>
      <xdr:row>73</xdr:row>
      <xdr:rowOff>129478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63801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58365</xdr:rowOff>
    </xdr:from>
    <xdr:to>
      <xdr:col>112</xdr:col>
      <xdr:colOff>38100</xdr:colOff>
      <xdr:row>76</xdr:row>
      <xdr:rowOff>159965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151092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318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118375</xdr:rowOff>
    </xdr:from>
    <xdr:to>
      <xdr:col>107</xdr:col>
      <xdr:colOff>50800</xdr:colOff>
      <xdr:row>73</xdr:row>
      <xdr:rowOff>122163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634225"/>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13151</xdr:rowOff>
    </xdr:from>
    <xdr:to>
      <xdr:col>107</xdr:col>
      <xdr:colOff>101600</xdr:colOff>
      <xdr:row>76</xdr:row>
      <xdr:rowOff>114751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105878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1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104708</xdr:rowOff>
    </xdr:from>
    <xdr:to>
      <xdr:col>102</xdr:col>
      <xdr:colOff>114300</xdr:colOff>
      <xdr:row>73</xdr:row>
      <xdr:rowOff>118375</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106208"/>
          <a:ext cx="889000" cy="5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21561</xdr:rowOff>
    </xdr:from>
    <xdr:to>
      <xdr:col>102</xdr:col>
      <xdr:colOff>165100</xdr:colOff>
      <xdr:row>76</xdr:row>
      <xdr:rowOff>123161</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114288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14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xdr:rowOff>
    </xdr:from>
    <xdr:to>
      <xdr:col>98</xdr:col>
      <xdr:colOff>38100</xdr:colOff>
      <xdr:row>76</xdr:row>
      <xdr:rowOff>103077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031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94204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1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74171</xdr:rowOff>
    </xdr:from>
    <xdr:to>
      <xdr:col>116</xdr:col>
      <xdr:colOff>114300</xdr:colOff>
      <xdr:row>74</xdr:row>
      <xdr:rowOff>4321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9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97048</xdr:rowOff>
    </xdr:from>
    <xdr:ext cx="599010"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41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78678</xdr:rowOff>
    </xdr:from>
    <xdr:to>
      <xdr:col>112</xdr:col>
      <xdr:colOff>38100</xdr:colOff>
      <xdr:row>74</xdr:row>
      <xdr:rowOff>8828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9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25355</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23795" y="1236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71363</xdr:rowOff>
    </xdr:from>
    <xdr:to>
      <xdr:col>107</xdr:col>
      <xdr:colOff>101600</xdr:colOff>
      <xdr:row>74</xdr:row>
      <xdr:rowOff>1513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58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18040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34795" y="12362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67575</xdr:rowOff>
    </xdr:from>
    <xdr:to>
      <xdr:col>102</xdr:col>
      <xdr:colOff>165100</xdr:colOff>
      <xdr:row>73</xdr:row>
      <xdr:rowOff>169175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5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14252</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45795" y="12358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53908</xdr:rowOff>
    </xdr:from>
    <xdr:to>
      <xdr:col>98</xdr:col>
      <xdr:colOff>38100</xdr:colOff>
      <xdr:row>70</xdr:row>
      <xdr:rowOff>155508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585</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56795" y="1183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住民一人当たりの歳出決算額は</a:t>
          </a:r>
          <a:r>
            <a:rPr kumimoji="1" lang="en-US" altLang="ja-JP" sz="1300">
              <a:latin typeface="ＭＳ Ｐゴシック" panose="020B0600070205080204" pitchFamily="50" charset="-128"/>
              <a:ea typeface="ＭＳ Ｐゴシック" panose="020B0600070205080204" pitchFamily="50" charset="-128"/>
            </a:rPr>
            <a:t>1,271</a:t>
          </a:r>
          <a:r>
            <a:rPr kumimoji="1" lang="ja-JP" altLang="en-US" sz="1300">
              <a:latin typeface="ＭＳ Ｐゴシック" panose="020B0600070205080204" pitchFamily="50" charset="-128"/>
              <a:ea typeface="ＭＳ Ｐゴシック" panose="020B0600070205080204" pitchFamily="50" charset="-128"/>
            </a:rPr>
            <a:t>千円となり、昨年度より約</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％増加した。歳出決算総額が約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％増加し、人口が約</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％減少したことが要因となっている。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　性質別にみると、維持補修費が大雪による除雪費の増により対前年</a:t>
          </a:r>
          <a:r>
            <a:rPr kumimoji="1" lang="en-US" altLang="ja-JP" sz="1300">
              <a:latin typeface="ＭＳ Ｐゴシック" panose="020B0600070205080204" pitchFamily="50" charset="-128"/>
              <a:ea typeface="ＭＳ Ｐゴシック" panose="020B0600070205080204" pitchFamily="50" charset="-128"/>
            </a:rPr>
            <a:t>131.0</a:t>
          </a:r>
          <a:r>
            <a:rPr kumimoji="1" lang="ja-JP" altLang="en-US" sz="1300">
              <a:latin typeface="ＭＳ Ｐゴシック" panose="020B0600070205080204" pitchFamily="50" charset="-128"/>
              <a:ea typeface="ＭＳ Ｐゴシック" panose="020B0600070205080204" pitchFamily="50" charset="-128"/>
            </a:rPr>
            <a:t>％増</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補助費等が新型コロナウイルス感染症の関連経費により対前年</a:t>
          </a:r>
          <a:r>
            <a:rPr kumimoji="1" lang="en-US" altLang="ja-JP" sz="1300">
              <a:latin typeface="ＭＳ Ｐゴシック" panose="020B0600070205080204" pitchFamily="50" charset="-128"/>
              <a:ea typeface="ＭＳ Ｐゴシック" panose="020B0600070205080204" pitchFamily="50" charset="-128"/>
            </a:rPr>
            <a:t>68.0</a:t>
          </a:r>
          <a:r>
            <a:rPr kumimoji="1" lang="ja-JP" altLang="en-US" sz="1300">
              <a:latin typeface="ＭＳ Ｐゴシック" panose="020B0600070205080204" pitchFamily="50" charset="-128"/>
              <a:ea typeface="ＭＳ Ｐゴシック" panose="020B0600070205080204" pitchFamily="50" charset="-128"/>
            </a:rPr>
            <a:t>％増と大きく増加した。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普通建設事業費と公債費は前年に比べ減少しており、今後もこれまでと同様、普通建設事業については事業計画のローリングを毎年実施し取捨選択を徹底するとともに、地方債の任意繰上償還を実施しながら公債費の抑制を進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また、補助費等についても、公営企業法適用事業への繰出金において基準外繰出金の見直し等を積極的に実施し適正化を図る。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島根県奥出雲町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12,176
12,093
368.01
15,680,877
15,470,962
149,770
7,520,027
19,329,823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12.6
151.3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12011</xdr:rowOff>
    </xdr:from>
    <xdr:to>
      <xdr:col>24</xdr:col>
      <xdr:colOff>62865</xdr:colOff>
      <xdr:row>38</xdr:row>
      <xdr:rowOff>74059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26961"/>
          <a:ext cx="1270" cy="126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77886</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74059</xdr:rowOff>
    </xdr:from>
    <xdr:to>
      <xdr:col>24</xdr:col>
      <xdr:colOff>152400</xdr:colOff>
      <xdr:row>38</xdr:row>
      <xdr:rowOff>74059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130138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12011</xdr:rowOff>
    </xdr:from>
    <xdr:to>
      <xdr:col>24</xdr:col>
      <xdr:colOff>152400</xdr:colOff>
      <xdr:row>31</xdr:row>
      <xdr:rowOff>12011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2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79611</xdr:rowOff>
    </xdr:from>
    <xdr:to>
      <xdr:col>24</xdr:col>
      <xdr:colOff>63500</xdr:colOff>
      <xdr:row>36</xdr:row>
      <xdr:rowOff>52505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80361"/>
          <a:ext cx="838200" cy="14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103576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043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125149</xdr:rowOff>
    </xdr:from>
    <xdr:to>
      <xdr:col>24</xdr:col>
      <xdr:colOff>114300</xdr:colOff>
      <xdr:row>36</xdr:row>
      <xdr:rowOff>55299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52505</xdr:rowOff>
    </xdr:from>
    <xdr:to>
      <xdr:col>19</xdr:col>
      <xdr:colOff>177800</xdr:colOff>
      <xdr:row>36</xdr:row>
      <xdr:rowOff>103777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224705"/>
          <a:ext cx="889000" cy="5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135926</xdr:rowOff>
    </xdr:from>
    <xdr:to>
      <xdr:col>20</xdr:col>
      <xdr:colOff>38100</xdr:colOff>
      <xdr:row>35</xdr:row>
      <xdr:rowOff>66076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6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82603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4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103777</xdr:rowOff>
    </xdr:from>
    <xdr:to>
      <xdr:col>15</xdr:col>
      <xdr:colOff>50800</xdr:colOff>
      <xdr:row>37</xdr:row>
      <xdr:rowOff>28666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275977"/>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151928</xdr:rowOff>
    </xdr:from>
    <xdr:to>
      <xdr:col>15</xdr:col>
      <xdr:colOff>101600</xdr:colOff>
      <xdr:row>35</xdr:row>
      <xdr:rowOff>82078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98605</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756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28666</xdr:rowOff>
    </xdr:from>
    <xdr:to>
      <xdr:col>10</xdr:col>
      <xdr:colOff>114300</xdr:colOff>
      <xdr:row>37</xdr:row>
      <xdr:rowOff>134801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72316"/>
          <a:ext cx="889000" cy="10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8237</xdr:rowOff>
    </xdr:from>
    <xdr:to>
      <xdr:col>10</xdr:col>
      <xdr:colOff>165100</xdr:colOff>
      <xdr:row>35</xdr:row>
      <xdr:rowOff>109837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126364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28811</xdr:rowOff>
    </xdr:from>
    <xdr:to>
      <xdr:col>24</xdr:col>
      <xdr:colOff>114300</xdr:colOff>
      <xdr:row>35</xdr:row>
      <xdr:rowOff>130411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2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51688</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8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1705</xdr:rowOff>
    </xdr:from>
    <xdr:to>
      <xdr:col>20</xdr:col>
      <xdr:colOff>38100</xdr:colOff>
      <xdr:row>36</xdr:row>
      <xdr:rowOff>103305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94432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6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52977</xdr:rowOff>
    </xdr:from>
    <xdr:to>
      <xdr:col>15</xdr:col>
      <xdr:colOff>101600</xdr:colOff>
      <xdr:row>36</xdr:row>
      <xdr:rowOff>154577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25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145704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1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149316</xdr:rowOff>
    </xdr:from>
    <xdr:to>
      <xdr:col>10</xdr:col>
      <xdr:colOff>165100</xdr:colOff>
      <xdr:row>37</xdr:row>
      <xdr:rowOff>79466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70593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84001</xdr:rowOff>
    </xdr:from>
    <xdr:to>
      <xdr:col>6</xdr:col>
      <xdr:colOff>38100</xdr:colOff>
      <xdr:row>38</xdr:row>
      <xdr:rowOff>14151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5278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2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157430</xdr:rowOff>
    </xdr:from>
    <xdr:to>
      <xdr:col>24</xdr:col>
      <xdr:colOff>62865</xdr:colOff>
      <xdr:row>57</xdr:row>
      <xdr:rowOff>84232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9930"/>
          <a:ext cx="1270" cy="112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88059</xdr:rowOff>
    </xdr:from>
    <xdr:ext cx="599010"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84232</xdr:rowOff>
    </xdr:from>
    <xdr:to>
      <xdr:col>24</xdr:col>
      <xdr:colOff>152400</xdr:colOff>
      <xdr:row>57</xdr:row>
      <xdr:rowOff>84232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85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104107</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5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750,693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157430</xdr:rowOff>
    </xdr:from>
    <xdr:to>
      <xdr:col>24</xdr:col>
      <xdr:colOff>152400</xdr:colOff>
      <xdr:row>50</xdr:row>
      <xdr:rowOff>157430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13736</xdr:rowOff>
    </xdr:from>
    <xdr:to>
      <xdr:col>24</xdr:col>
      <xdr:colOff>63500</xdr:colOff>
      <xdr:row>56</xdr:row>
      <xdr:rowOff>156590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614936"/>
          <a:ext cx="838200" cy="14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60290</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61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81863</xdr:rowOff>
    </xdr:from>
    <xdr:to>
      <xdr:col>24</xdr:col>
      <xdr:colOff>114300</xdr:colOff>
      <xdr:row>57</xdr:row>
      <xdr:rowOff>12013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156590</xdr:rowOff>
    </xdr:from>
    <xdr:to>
      <xdr:col>19</xdr:col>
      <xdr:colOff>177800</xdr:colOff>
      <xdr:row>57</xdr:row>
      <xdr:rowOff>71240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57790"/>
          <a:ext cx="889000" cy="8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77477</xdr:rowOff>
    </xdr:from>
    <xdr:to>
      <xdr:col>20</xdr:col>
      <xdr:colOff>38100</xdr:colOff>
      <xdr:row>58</xdr:row>
      <xdr:rowOff>7627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170204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42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71240</xdr:rowOff>
    </xdr:from>
    <xdr:to>
      <xdr:col>15</xdr:col>
      <xdr:colOff>50800</xdr:colOff>
      <xdr:row>57</xdr:row>
      <xdr:rowOff>77614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843890"/>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53513</xdr:rowOff>
    </xdr:from>
    <xdr:to>
      <xdr:col>15</xdr:col>
      <xdr:colOff>101600</xdr:colOff>
      <xdr:row>57</xdr:row>
      <xdr:rowOff>155113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146240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1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138647</xdr:rowOff>
    </xdr:from>
    <xdr:to>
      <xdr:col>10</xdr:col>
      <xdr:colOff>114300</xdr:colOff>
      <xdr:row>57</xdr:row>
      <xdr:rowOff>77614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39847"/>
          <a:ext cx="889000" cy="11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66593</xdr:rowOff>
    </xdr:from>
    <xdr:to>
      <xdr:col>10</xdr:col>
      <xdr:colOff>165100</xdr:colOff>
      <xdr:row>57</xdr:row>
      <xdr:rowOff>168193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159320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9857</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953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134386</xdr:rowOff>
    </xdr:from>
    <xdr:to>
      <xdr:col>24</xdr:col>
      <xdr:colOff>114300</xdr:colOff>
      <xdr:row>56</xdr:row>
      <xdr:rowOff>64536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6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157263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1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105790</xdr:rowOff>
    </xdr:from>
    <xdr:to>
      <xdr:col>20</xdr:col>
      <xdr:colOff>38100</xdr:colOff>
      <xdr:row>57</xdr:row>
      <xdr:rowOff>35940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0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52467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48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20440</xdr:rowOff>
    </xdr:from>
    <xdr:to>
      <xdr:col>15</xdr:col>
      <xdr:colOff>101600</xdr:colOff>
      <xdr:row>57</xdr:row>
      <xdr:rowOff>122040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9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138567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68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26814</xdr:rowOff>
    </xdr:from>
    <xdr:to>
      <xdr:col>10</xdr:col>
      <xdr:colOff>165100</xdr:colOff>
      <xdr:row>57</xdr:row>
      <xdr:rowOff>128414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9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144941</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74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87847</xdr:rowOff>
    </xdr:from>
    <xdr:to>
      <xdr:col>6</xdr:col>
      <xdr:colOff>38100</xdr:colOff>
      <xdr:row>57</xdr:row>
      <xdr:rowOff>17997</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6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34524</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6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124297</xdr:rowOff>
    </xdr:from>
    <xdr:to>
      <xdr:col>24</xdr:col>
      <xdr:colOff>62865</xdr:colOff>
      <xdr:row>79</xdr:row>
      <xdr:rowOff>162234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25797"/>
          <a:ext cx="1270" cy="1580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166061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71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162234</xdr:rowOff>
    </xdr:from>
    <xdr:to>
      <xdr:col>24</xdr:col>
      <xdr:colOff>152400</xdr:colOff>
      <xdr:row>79</xdr:row>
      <xdr:rowOff>162234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706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70974</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0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259,415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124297</xdr:rowOff>
    </xdr:from>
    <xdr:to>
      <xdr:col>24</xdr:col>
      <xdr:colOff>152400</xdr:colOff>
      <xdr:row>70</xdr:row>
      <xdr:rowOff>124297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50666</xdr:rowOff>
    </xdr:from>
    <xdr:to>
      <xdr:col>24</xdr:col>
      <xdr:colOff>63500</xdr:colOff>
      <xdr:row>74</xdr:row>
      <xdr:rowOff>94971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737966"/>
          <a:ext cx="838200" cy="4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46775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0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68348</xdr:rowOff>
    </xdr:from>
    <xdr:to>
      <xdr:col>24</xdr:col>
      <xdr:colOff>114300</xdr:colOff>
      <xdr:row>75</xdr:row>
      <xdr:rowOff>169948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50666</xdr:rowOff>
    </xdr:from>
    <xdr:to>
      <xdr:col>19</xdr:col>
      <xdr:colOff>177800</xdr:colOff>
      <xdr:row>75</xdr:row>
      <xdr:rowOff>22069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737966"/>
          <a:ext cx="889000" cy="14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62</xdr:rowOff>
    </xdr:from>
    <xdr:to>
      <xdr:col>20</xdr:col>
      <xdr:colOff>38100</xdr:colOff>
      <xdr:row>76</xdr:row>
      <xdr:rowOff>101662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92789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157095</xdr:rowOff>
    </xdr:from>
    <xdr:to>
      <xdr:col>15</xdr:col>
      <xdr:colOff>50800</xdr:colOff>
      <xdr:row>75</xdr:row>
      <xdr:rowOff>22069</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844395"/>
          <a:ext cx="889000" cy="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69850</xdr:rowOff>
    </xdr:from>
    <xdr:to>
      <xdr:col>15</xdr:col>
      <xdr:colOff>101600</xdr:colOff>
      <xdr:row>77</xdr:row>
      <xdr:rowOff>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162577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126398</xdr:rowOff>
    </xdr:from>
    <xdr:to>
      <xdr:col>10</xdr:col>
      <xdr:colOff>114300</xdr:colOff>
      <xdr:row>74</xdr:row>
      <xdr:rowOff>157095</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2813698"/>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26296</xdr:rowOff>
    </xdr:from>
    <xdr:to>
      <xdr:col>10</xdr:col>
      <xdr:colOff>165100</xdr:colOff>
      <xdr:row>76</xdr:row>
      <xdr:rowOff>127896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05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119023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3149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147541</xdr:rowOff>
    </xdr:from>
    <xdr:to>
      <xdr:col>6</xdr:col>
      <xdr:colOff>38100</xdr:colOff>
      <xdr:row>76</xdr:row>
      <xdr:rowOff>77691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68818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309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44171</xdr:rowOff>
    </xdr:from>
    <xdr:to>
      <xdr:col>24</xdr:col>
      <xdr:colOff>114300</xdr:colOff>
      <xdr:row>74</xdr:row>
      <xdr:rowOff>145771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73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67048</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582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171316</xdr:rowOff>
    </xdr:from>
    <xdr:to>
      <xdr:col>20</xdr:col>
      <xdr:colOff>38100</xdr:colOff>
      <xdr:row>74</xdr:row>
      <xdr:rowOff>101466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6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117993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462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142719</xdr:rowOff>
    </xdr:from>
    <xdr:to>
      <xdr:col>15</xdr:col>
      <xdr:colOff>101600</xdr:colOff>
      <xdr:row>75</xdr:row>
      <xdr:rowOff>72869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30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89396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60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106295</xdr:rowOff>
    </xdr:from>
    <xdr:to>
      <xdr:col>10</xdr:col>
      <xdr:colOff>165100</xdr:colOff>
      <xdr:row>75</xdr:row>
      <xdr:rowOff>36445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7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52972</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6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75598</xdr:rowOff>
    </xdr:from>
    <xdr:to>
      <xdr:col>6</xdr:col>
      <xdr:colOff>38100</xdr:colOff>
      <xdr:row>75</xdr:row>
      <xdr:rowOff>5748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76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22275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53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58959</xdr:rowOff>
    </xdr:from>
    <xdr:to>
      <xdr:col>24</xdr:col>
      <xdr:colOff>62865</xdr:colOff>
      <xdr:row>98</xdr:row>
      <xdr:rowOff>53609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89459"/>
          <a:ext cx="1270" cy="1366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57436</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68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53609</xdr:rowOff>
    </xdr:from>
    <xdr:to>
      <xdr:col>24</xdr:col>
      <xdr:colOff>152400</xdr:colOff>
      <xdr:row>98</xdr:row>
      <xdr:rowOff>53609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855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5636</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6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58959</xdr:rowOff>
    </xdr:from>
    <xdr:to>
      <xdr:col>24</xdr:col>
      <xdr:colOff>152400</xdr:colOff>
      <xdr:row>90</xdr:row>
      <xdr:rowOff>58959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8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69193</xdr:rowOff>
    </xdr:from>
    <xdr:to>
      <xdr:col>24</xdr:col>
      <xdr:colOff>63500</xdr:colOff>
      <xdr:row>93</xdr:row>
      <xdr:rowOff>73292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014043"/>
          <a:ext cx="8382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119029</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406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140602</xdr:rowOff>
    </xdr:from>
    <xdr:to>
      <xdr:col>24</xdr:col>
      <xdr:colOff>114300</xdr:colOff>
      <xdr:row>96</xdr:row>
      <xdr:rowOff>70752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73292</xdr:rowOff>
    </xdr:from>
    <xdr:to>
      <xdr:col>19</xdr:col>
      <xdr:colOff>177800</xdr:colOff>
      <xdr:row>94</xdr:row>
      <xdr:rowOff>7294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018142"/>
          <a:ext cx="889000" cy="10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8562</xdr:rowOff>
    </xdr:from>
    <xdr:to>
      <xdr:col>20</xdr:col>
      <xdr:colOff>38100</xdr:colOff>
      <xdr:row>96</xdr:row>
      <xdr:rowOff>110162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101289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6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7294</xdr:rowOff>
    </xdr:from>
    <xdr:to>
      <xdr:col>15</xdr:col>
      <xdr:colOff>50800</xdr:colOff>
      <xdr:row>94</xdr:row>
      <xdr:rowOff>32982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123594"/>
          <a:ext cx="889000" cy="2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56514</xdr:rowOff>
    </xdr:from>
    <xdr:to>
      <xdr:col>15</xdr:col>
      <xdr:colOff>101600</xdr:colOff>
      <xdr:row>96</xdr:row>
      <xdr:rowOff>158114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149241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60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32982</xdr:rowOff>
    </xdr:from>
    <xdr:to>
      <xdr:col>10</xdr:col>
      <xdr:colOff>114300</xdr:colOff>
      <xdr:row>95</xdr:row>
      <xdr:rowOff>10114</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149282"/>
          <a:ext cx="889000" cy="14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152436</xdr:rowOff>
    </xdr:from>
    <xdr:to>
      <xdr:col>10</xdr:col>
      <xdr:colOff>165100</xdr:colOff>
      <xdr:row>96</xdr:row>
      <xdr:rowOff>82586</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44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73713</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3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48850</xdr:rowOff>
    </xdr:from>
    <xdr:to>
      <xdr:col>6</xdr:col>
      <xdr:colOff>38100</xdr:colOff>
      <xdr:row>96</xdr:row>
      <xdr:rowOff>150450</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141577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0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18393</xdr:rowOff>
    </xdr:from>
    <xdr:to>
      <xdr:col>24</xdr:col>
      <xdr:colOff>114300</xdr:colOff>
      <xdr:row>93</xdr:row>
      <xdr:rowOff>119993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596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41270</xdr:rowOff>
    </xdr:from>
    <xdr:ext cx="599010"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58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22492</xdr:rowOff>
    </xdr:from>
    <xdr:to>
      <xdr:col>20</xdr:col>
      <xdr:colOff>38100</xdr:colOff>
      <xdr:row>93</xdr:row>
      <xdr:rowOff>124092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59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140619</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497795" y="1574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127944</xdr:rowOff>
    </xdr:from>
    <xdr:to>
      <xdr:col>15</xdr:col>
      <xdr:colOff>101600</xdr:colOff>
      <xdr:row>94</xdr:row>
      <xdr:rowOff>58094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07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74621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08795" y="1584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153632</xdr:rowOff>
    </xdr:from>
    <xdr:to>
      <xdr:col>10</xdr:col>
      <xdr:colOff>165100</xdr:colOff>
      <xdr:row>94</xdr:row>
      <xdr:rowOff>83782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09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100309</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19795" y="15873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130764</xdr:rowOff>
    </xdr:from>
    <xdr:to>
      <xdr:col>6</xdr:col>
      <xdr:colOff>38100</xdr:colOff>
      <xdr:row>95</xdr:row>
      <xdr:rowOff>60914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2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77441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602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5969</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92369"/>
          <a:ext cx="1270" cy="116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124096</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6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5969</xdr:rowOff>
    </xdr:from>
    <xdr:to>
      <xdr:col>55</xdr:col>
      <xdr:colOff>88900</xdr:colOff>
      <xdr:row>32</xdr:row>
      <xdr:rowOff>5969</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9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30429</xdr:rowOff>
    </xdr:from>
    <xdr:to>
      <xdr:col>55</xdr:col>
      <xdr:colOff>0</xdr:colOff>
      <xdr:row>37</xdr:row>
      <xdr:rowOff>47803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374079"/>
          <a:ext cx="8382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100931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445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122504</xdr:rowOff>
    </xdr:from>
    <xdr:to>
      <xdr:col>55</xdr:col>
      <xdr:colOff>50800</xdr:colOff>
      <xdr:row>38</xdr:row>
      <xdr:rowOff>52654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24714</xdr:rowOff>
    </xdr:from>
    <xdr:to>
      <xdr:col>50</xdr:col>
      <xdr:colOff>114300</xdr:colOff>
      <xdr:row>37</xdr:row>
      <xdr:rowOff>30429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196914"/>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72898</xdr:rowOff>
    </xdr:from>
    <xdr:to>
      <xdr:col>50</xdr:col>
      <xdr:colOff>165100</xdr:colOff>
      <xdr:row>38</xdr:row>
      <xdr:rowOff>3048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165625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509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87579</xdr:rowOff>
    </xdr:from>
    <xdr:to>
      <xdr:col>45</xdr:col>
      <xdr:colOff>177800</xdr:colOff>
      <xdr:row>36</xdr:row>
      <xdr:rowOff>24714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08832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75412</xdr:rowOff>
    </xdr:from>
    <xdr:to>
      <xdr:col>46</xdr:col>
      <xdr:colOff>38100</xdr:colOff>
      <xdr:row>38</xdr:row>
      <xdr:rowOff>5562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168139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5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56032</xdr:rowOff>
    </xdr:from>
    <xdr:to>
      <xdr:col>41</xdr:col>
      <xdr:colOff>50800</xdr:colOff>
      <xdr:row>35</xdr:row>
      <xdr:rowOff>87579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542432"/>
          <a:ext cx="889000" cy="54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92329</xdr:rowOff>
    </xdr:from>
    <xdr:to>
      <xdr:col>41</xdr:col>
      <xdr:colOff>101600</xdr:colOff>
      <xdr:row>38</xdr:row>
      <xdr:rowOff>22479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13606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528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82728</xdr:rowOff>
    </xdr:from>
    <xdr:to>
      <xdr:col>36</xdr:col>
      <xdr:colOff>165100</xdr:colOff>
      <xdr:row>38</xdr:row>
      <xdr:rowOff>12878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51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168453</xdr:rowOff>
    </xdr:from>
    <xdr:to>
      <xdr:col>55</xdr:col>
      <xdr:colOff>50800</xdr:colOff>
      <xdr:row>37</xdr:row>
      <xdr:rowOff>98603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4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19880</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19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151079</xdr:rowOff>
    </xdr:from>
    <xdr:to>
      <xdr:col>50</xdr:col>
      <xdr:colOff>165100</xdr:colOff>
      <xdr:row>37</xdr:row>
      <xdr:rowOff>81229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2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97756</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09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145364</xdr:rowOff>
    </xdr:from>
    <xdr:to>
      <xdr:col>46</xdr:col>
      <xdr:colOff>38100</xdr:colOff>
      <xdr:row>36</xdr:row>
      <xdr:rowOff>75514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92041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92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36779</xdr:rowOff>
    </xdr:from>
    <xdr:to>
      <xdr:col>41</xdr:col>
      <xdr:colOff>101600</xdr:colOff>
      <xdr:row>35</xdr:row>
      <xdr:rowOff>138379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0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154906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5232</xdr:rowOff>
    </xdr:from>
    <xdr:to>
      <xdr:col>36</xdr:col>
      <xdr:colOff>165100</xdr:colOff>
      <xdr:row>32</xdr:row>
      <xdr:rowOff>106832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49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123359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26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109314</xdr:rowOff>
    </xdr:from>
    <xdr:to>
      <xdr:col>54</xdr:col>
      <xdr:colOff>189865</xdr:colOff>
      <xdr:row>58</xdr:row>
      <xdr:rowOff>44474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3264"/>
          <a:ext cx="1270" cy="1135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48301</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999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44474</xdr:rowOff>
    </xdr:from>
    <xdr:to>
      <xdr:col>55</xdr:col>
      <xdr:colOff>88900</xdr:colOff>
      <xdr:row>58</xdr:row>
      <xdr:rowOff>44474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8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55991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109314</xdr:rowOff>
    </xdr:from>
    <xdr:to>
      <xdr:col>55</xdr:col>
      <xdr:colOff>88900</xdr:colOff>
      <xdr:row>51</xdr:row>
      <xdr:rowOff>109314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139902</xdr:rowOff>
    </xdr:from>
    <xdr:to>
      <xdr:col>55</xdr:col>
      <xdr:colOff>0</xdr:colOff>
      <xdr:row>55</xdr:row>
      <xdr:rowOff>21679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398202"/>
          <a:ext cx="838200" cy="5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81523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8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103096</xdr:rowOff>
    </xdr:from>
    <xdr:to>
      <xdr:col>55</xdr:col>
      <xdr:colOff>50800</xdr:colOff>
      <xdr:row>57</xdr:row>
      <xdr:rowOff>33246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157065</xdr:rowOff>
    </xdr:from>
    <xdr:to>
      <xdr:col>50</xdr:col>
      <xdr:colOff>114300</xdr:colOff>
      <xdr:row>55</xdr:row>
      <xdr:rowOff>21679</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415365"/>
          <a:ext cx="889000" cy="3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45190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81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157065</xdr:rowOff>
    </xdr:from>
    <xdr:to>
      <xdr:col>45</xdr:col>
      <xdr:colOff>177800</xdr:colOff>
      <xdr:row>55</xdr:row>
      <xdr:rowOff>2485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415365"/>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25228</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150961</xdr:rowOff>
    </xdr:from>
    <xdr:to>
      <xdr:col>41</xdr:col>
      <xdr:colOff>50800</xdr:colOff>
      <xdr:row>55</xdr:row>
      <xdr:rowOff>2485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409261"/>
          <a:ext cx="889000" cy="2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29325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80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62975</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83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89102</xdr:rowOff>
    </xdr:from>
    <xdr:to>
      <xdr:col>55</xdr:col>
      <xdr:colOff>50800</xdr:colOff>
      <xdr:row>55</xdr:row>
      <xdr:rowOff>19252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34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111979</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19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142329</xdr:rowOff>
    </xdr:from>
    <xdr:to>
      <xdr:col>50</xdr:col>
      <xdr:colOff>165100</xdr:colOff>
      <xdr:row>55</xdr:row>
      <xdr:rowOff>72479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4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89006</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39795" y="917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106265</xdr:rowOff>
    </xdr:from>
    <xdr:to>
      <xdr:col>46</xdr:col>
      <xdr:colOff>38100</xdr:colOff>
      <xdr:row>55</xdr:row>
      <xdr:rowOff>36415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3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52942</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50795" y="913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123135</xdr:rowOff>
    </xdr:from>
    <xdr:to>
      <xdr:col>41</xdr:col>
      <xdr:colOff>101600</xdr:colOff>
      <xdr:row>55</xdr:row>
      <xdr:rowOff>53285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38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69812</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61795" y="915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100161</xdr:rowOff>
    </xdr:from>
    <xdr:to>
      <xdr:col>36</xdr:col>
      <xdr:colOff>165100</xdr:colOff>
      <xdr:row>55</xdr:row>
      <xdr:rowOff>30311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35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46838</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672795" y="913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17494</xdr:rowOff>
    </xdr:from>
    <xdr:to>
      <xdr:col>54</xdr:col>
      <xdr:colOff>189865</xdr:colOff>
      <xdr:row>79</xdr:row>
      <xdr:rowOff>29927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8994"/>
          <a:ext cx="1270" cy="1555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33754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29927</xdr:rowOff>
    </xdr:from>
    <xdr:to>
      <xdr:col>55</xdr:col>
      <xdr:colOff>88900</xdr:colOff>
      <xdr:row>79</xdr:row>
      <xdr:rowOff>29927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4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135621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412,075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17494</xdr:rowOff>
    </xdr:from>
    <xdr:to>
      <xdr:col>55</xdr:col>
      <xdr:colOff>88900</xdr:colOff>
      <xdr:row>70</xdr:row>
      <xdr:rowOff>17494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122859</xdr:rowOff>
    </xdr:from>
    <xdr:to>
      <xdr:col>55</xdr:col>
      <xdr:colOff>0</xdr:colOff>
      <xdr:row>78</xdr:row>
      <xdr:rowOff>162354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495959"/>
          <a:ext cx="838200" cy="3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2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159435</xdr:rowOff>
    </xdr:from>
    <xdr:to>
      <xdr:col>55</xdr:col>
      <xdr:colOff>50800</xdr:colOff>
      <xdr:row>78</xdr:row>
      <xdr:rowOff>89585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158285</xdr:rowOff>
    </xdr:from>
    <xdr:to>
      <xdr:col>50</xdr:col>
      <xdr:colOff>114300</xdr:colOff>
      <xdr:row>78</xdr:row>
      <xdr:rowOff>162354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531385"/>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59232</xdr:rowOff>
    </xdr:from>
    <xdr:to>
      <xdr:col>50</xdr:col>
      <xdr:colOff>165100</xdr:colOff>
      <xdr:row>78</xdr:row>
      <xdr:rowOff>160832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5909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126186</xdr:rowOff>
    </xdr:from>
    <xdr:to>
      <xdr:col>45</xdr:col>
      <xdr:colOff>177800</xdr:colOff>
      <xdr:row>78</xdr:row>
      <xdr:rowOff>158285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499286"/>
          <a:ext cx="8890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74202</xdr:rowOff>
    </xdr:from>
    <xdr:to>
      <xdr:col>46</xdr:col>
      <xdr:colOff>38100</xdr:colOff>
      <xdr:row>79</xdr:row>
      <xdr:rowOff>4352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20879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126186</xdr:rowOff>
    </xdr:from>
    <xdr:to>
      <xdr:col>41</xdr:col>
      <xdr:colOff>50800</xdr:colOff>
      <xdr:row>78</xdr:row>
      <xdr:rowOff>130773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99286"/>
          <a:ext cx="889000" cy="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67500</xdr:rowOff>
    </xdr:from>
    <xdr:to>
      <xdr:col>41</xdr:col>
      <xdr:colOff>101600</xdr:colOff>
      <xdr:row>78</xdr:row>
      <xdr:rowOff>169100</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14177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86260</xdr:rowOff>
    </xdr:from>
    <xdr:to>
      <xdr:col>36</xdr:col>
      <xdr:colOff>165100</xdr:colOff>
      <xdr:row>79</xdr:row>
      <xdr:rowOff>16410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5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7537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5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72059</xdr:rowOff>
    </xdr:from>
    <xdr:to>
      <xdr:col>55</xdr:col>
      <xdr:colOff>50800</xdr:colOff>
      <xdr:row>79</xdr:row>
      <xdr:rowOff>2209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4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158436</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6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111554</xdr:rowOff>
    </xdr:from>
    <xdr:to>
      <xdr:col>50</xdr:col>
      <xdr:colOff>165100</xdr:colOff>
      <xdr:row>79</xdr:row>
      <xdr:rowOff>41704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32831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7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107485</xdr:rowOff>
    </xdr:from>
    <xdr:to>
      <xdr:col>46</xdr:col>
      <xdr:colOff>38100</xdr:colOff>
      <xdr:row>79</xdr:row>
      <xdr:rowOff>37635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8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28762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7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75386</xdr:rowOff>
    </xdr:from>
    <xdr:to>
      <xdr:col>41</xdr:col>
      <xdr:colOff>101600</xdr:colOff>
      <xdr:row>79</xdr:row>
      <xdr:rowOff>5536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4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168113</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4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79973</xdr:rowOff>
    </xdr:from>
    <xdr:to>
      <xdr:col>36</xdr:col>
      <xdr:colOff>165100</xdr:colOff>
      <xdr:row>79</xdr:row>
      <xdr:rowOff>10123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26650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2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32620</xdr:rowOff>
    </xdr:from>
    <xdr:to>
      <xdr:col>54</xdr:col>
      <xdr:colOff>189865</xdr:colOff>
      <xdr:row>98</xdr:row>
      <xdr:rowOff>4510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6020"/>
          <a:ext cx="1270" cy="10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8337</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10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4510</xdr:rowOff>
    </xdr:from>
    <xdr:to>
      <xdr:col>55</xdr:col>
      <xdr:colOff>88900</xdr:colOff>
      <xdr:row>98</xdr:row>
      <xdr:rowOff>4510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0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150747</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81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248,421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32620</xdr:rowOff>
    </xdr:from>
    <xdr:to>
      <xdr:col>55</xdr:col>
      <xdr:colOff>88900</xdr:colOff>
      <xdr:row>92</xdr:row>
      <xdr:rowOff>32620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31820</xdr:rowOff>
    </xdr:from>
    <xdr:to>
      <xdr:col>55</xdr:col>
      <xdr:colOff>0</xdr:colOff>
      <xdr:row>95</xdr:row>
      <xdr:rowOff>61404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319570"/>
          <a:ext cx="838200" cy="2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35780</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57353</xdr:rowOff>
    </xdr:from>
    <xdr:to>
      <xdr:col>55</xdr:col>
      <xdr:colOff>50800</xdr:colOff>
      <xdr:row>96</xdr:row>
      <xdr:rowOff>158953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72048</xdr:rowOff>
    </xdr:from>
    <xdr:to>
      <xdr:col>50</xdr:col>
      <xdr:colOff>114300</xdr:colOff>
      <xdr:row>95</xdr:row>
      <xdr:rowOff>31820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188348"/>
          <a:ext cx="889000" cy="13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163983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2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72048</xdr:rowOff>
    </xdr:from>
    <xdr:to>
      <xdr:col>45</xdr:col>
      <xdr:colOff>177800</xdr:colOff>
      <xdr:row>94</xdr:row>
      <xdr:rowOff>96704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188348"/>
          <a:ext cx="889000" cy="2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13081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96704</xdr:rowOff>
    </xdr:from>
    <xdr:to>
      <xdr:col>41</xdr:col>
      <xdr:colOff>50800</xdr:colOff>
      <xdr:row>95</xdr:row>
      <xdr:rowOff>25116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213004"/>
          <a:ext cx="889000" cy="9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6359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24113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5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10604</xdr:rowOff>
    </xdr:from>
    <xdr:to>
      <xdr:col>55</xdr:col>
      <xdr:colOff>50800</xdr:colOff>
      <xdr:row>95</xdr:row>
      <xdr:rowOff>112204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2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33481</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14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152470</xdr:rowOff>
    </xdr:from>
    <xdr:to>
      <xdr:col>50</xdr:col>
      <xdr:colOff>165100</xdr:colOff>
      <xdr:row>95</xdr:row>
      <xdr:rowOff>82620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2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99147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39795" y="1604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21248</xdr:rowOff>
    </xdr:from>
    <xdr:to>
      <xdr:col>46</xdr:col>
      <xdr:colOff>38100</xdr:colOff>
      <xdr:row>94</xdr:row>
      <xdr:rowOff>122848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13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139375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591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45904</xdr:rowOff>
    </xdr:from>
    <xdr:to>
      <xdr:col>41</xdr:col>
      <xdr:colOff>101600</xdr:colOff>
      <xdr:row>94</xdr:row>
      <xdr:rowOff>147504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1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164031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61795" y="1593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145766</xdr:rowOff>
    </xdr:from>
    <xdr:to>
      <xdr:col>36</xdr:col>
      <xdr:colOff>165100</xdr:colOff>
      <xdr:row>95</xdr:row>
      <xdr:rowOff>75916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26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92443</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672795" y="16037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7569</xdr:rowOff>
    </xdr:from>
    <xdr:to>
      <xdr:col>85</xdr:col>
      <xdr:colOff>126364</xdr:colOff>
      <xdr:row>38</xdr:row>
      <xdr:rowOff>73003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322519"/>
          <a:ext cx="1269" cy="1265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76830</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9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73003</xdr:rowOff>
    </xdr:from>
    <xdr:to>
      <xdr:col>86</xdr:col>
      <xdr:colOff>25400</xdr:colOff>
      <xdr:row>38</xdr:row>
      <xdr:rowOff>73003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8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125696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97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7569</xdr:rowOff>
    </xdr:from>
    <xdr:to>
      <xdr:col>86</xdr:col>
      <xdr:colOff>25400</xdr:colOff>
      <xdr:row>31</xdr:row>
      <xdr:rowOff>7569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322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20686</xdr:rowOff>
    </xdr:from>
    <xdr:to>
      <xdr:col>85</xdr:col>
      <xdr:colOff>127000</xdr:colOff>
      <xdr:row>37</xdr:row>
      <xdr:rowOff>81745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64336"/>
          <a:ext cx="838200" cy="6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157497</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134620</xdr:rowOff>
    </xdr:from>
    <xdr:to>
      <xdr:col>85</xdr:col>
      <xdr:colOff>177800</xdr:colOff>
      <xdr:row>37</xdr:row>
      <xdr:rowOff>64770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63707</xdr:rowOff>
    </xdr:from>
    <xdr:to>
      <xdr:col>81</xdr:col>
      <xdr:colOff>50800</xdr:colOff>
      <xdr:row>37</xdr:row>
      <xdr:rowOff>81745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07357"/>
          <a:ext cx="889000" cy="1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152026</xdr:rowOff>
    </xdr:from>
    <xdr:to>
      <xdr:col>81</xdr:col>
      <xdr:colOff>101600</xdr:colOff>
      <xdr:row>37</xdr:row>
      <xdr:rowOff>82176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98703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63707</xdr:rowOff>
    </xdr:from>
    <xdr:to>
      <xdr:col>76</xdr:col>
      <xdr:colOff>114300</xdr:colOff>
      <xdr:row>37</xdr:row>
      <xdr:rowOff>84618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07357"/>
          <a:ext cx="889000" cy="2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138550</xdr:rowOff>
    </xdr:from>
    <xdr:to>
      <xdr:col>76</xdr:col>
      <xdr:colOff>165100</xdr:colOff>
      <xdr:row>37</xdr:row>
      <xdr:rowOff>68700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85227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8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84618</xdr:rowOff>
    </xdr:from>
    <xdr:to>
      <xdr:col>71</xdr:col>
      <xdr:colOff>177800</xdr:colOff>
      <xdr:row>37</xdr:row>
      <xdr:rowOff>119964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28268"/>
          <a:ext cx="889000" cy="3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3937</xdr:rowOff>
    </xdr:from>
    <xdr:to>
      <xdr:col>72</xdr:col>
      <xdr:colOff>38100</xdr:colOff>
      <xdr:row>37</xdr:row>
      <xdr:rowOff>105537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122064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2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160887</xdr:rowOff>
    </xdr:from>
    <xdr:to>
      <xdr:col>67</xdr:col>
      <xdr:colOff>101600</xdr:colOff>
      <xdr:row>37</xdr:row>
      <xdr:rowOff>91037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3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107564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141336</xdr:rowOff>
    </xdr:from>
    <xdr:to>
      <xdr:col>85</xdr:col>
      <xdr:colOff>177800</xdr:colOff>
      <xdr:row>37</xdr:row>
      <xdr:rowOff>71486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1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119763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29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30945</xdr:rowOff>
    </xdr:from>
    <xdr:to>
      <xdr:col>81</xdr:col>
      <xdr:colOff>101600</xdr:colOff>
      <xdr:row>37</xdr:row>
      <xdr:rowOff>132545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7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123672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6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12907</xdr:rowOff>
    </xdr:from>
    <xdr:to>
      <xdr:col>76</xdr:col>
      <xdr:colOff>165100</xdr:colOff>
      <xdr:row>37</xdr:row>
      <xdr:rowOff>114507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35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105634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4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33818</xdr:rowOff>
    </xdr:from>
    <xdr:to>
      <xdr:col>72</xdr:col>
      <xdr:colOff>38100</xdr:colOff>
      <xdr:row>37</xdr:row>
      <xdr:rowOff>135418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7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126545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47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69164</xdr:rowOff>
    </xdr:from>
    <xdr:to>
      <xdr:col>67</xdr:col>
      <xdr:colOff>101600</xdr:colOff>
      <xdr:row>37</xdr:row>
      <xdr:rowOff>170765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28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161891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0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55499</xdr:rowOff>
    </xdr:from>
    <xdr:to>
      <xdr:col>85</xdr:col>
      <xdr:colOff>126364</xdr:colOff>
      <xdr:row>59</xdr:row>
      <xdr:rowOff>115453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799449"/>
          <a:ext cx="1269" cy="1431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119280</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2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115453</xdr:rowOff>
    </xdr:from>
    <xdr:to>
      <xdr:col>86</xdr:col>
      <xdr:colOff>25400</xdr:colOff>
      <xdr:row>59</xdr:row>
      <xdr:rowOff>115453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231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2176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55499</xdr:rowOff>
    </xdr:from>
    <xdr:to>
      <xdr:col>86</xdr:col>
      <xdr:colOff>25400</xdr:colOff>
      <xdr:row>51</xdr:row>
      <xdr:rowOff>55499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79952</xdr:rowOff>
    </xdr:from>
    <xdr:to>
      <xdr:col>85</xdr:col>
      <xdr:colOff>127000</xdr:colOff>
      <xdr:row>57</xdr:row>
      <xdr:rowOff>136316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52602"/>
          <a:ext cx="838200" cy="5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95894</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868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117467</xdr:rowOff>
    </xdr:from>
    <xdr:to>
      <xdr:col>85</xdr:col>
      <xdr:colOff>177800</xdr:colOff>
      <xdr:row>58</xdr:row>
      <xdr:rowOff>47617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9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136316</xdr:rowOff>
    </xdr:from>
    <xdr:to>
      <xdr:col>81</xdr:col>
      <xdr:colOff>50800</xdr:colOff>
      <xdr:row>59</xdr:row>
      <xdr:rowOff>37706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08966"/>
          <a:ext cx="889000" cy="24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162822</xdr:rowOff>
    </xdr:from>
    <xdr:to>
      <xdr:col>81</xdr:col>
      <xdr:colOff>101600</xdr:colOff>
      <xdr:row>58</xdr:row>
      <xdr:rowOff>92972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3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84099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100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37706</xdr:rowOff>
    </xdr:from>
    <xdr:to>
      <xdr:col>76</xdr:col>
      <xdr:colOff>114300</xdr:colOff>
      <xdr:row>59</xdr:row>
      <xdr:rowOff>53312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153256"/>
          <a:ext cx="889000" cy="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146263</xdr:rowOff>
    </xdr:from>
    <xdr:to>
      <xdr:col>76</xdr:col>
      <xdr:colOff>165100</xdr:colOff>
      <xdr:row>58</xdr:row>
      <xdr:rowOff>76413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1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92940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69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63492</xdr:rowOff>
    </xdr:from>
    <xdr:to>
      <xdr:col>71</xdr:col>
      <xdr:colOff>177800</xdr:colOff>
      <xdr:row>59</xdr:row>
      <xdr:rowOff>53312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836142"/>
          <a:ext cx="889000" cy="33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66726</xdr:rowOff>
    </xdr:from>
    <xdr:to>
      <xdr:col>72</xdr:col>
      <xdr:colOff>38100</xdr:colOff>
      <xdr:row>58</xdr:row>
      <xdr:rowOff>168326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1001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13403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78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97937</xdr:rowOff>
    </xdr:from>
    <xdr:to>
      <xdr:col>67</xdr:col>
      <xdr:colOff>101600</xdr:colOff>
      <xdr:row>59</xdr:row>
      <xdr:rowOff>28087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1004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19214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1013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29152</xdr:rowOff>
    </xdr:from>
    <xdr:to>
      <xdr:col>85</xdr:col>
      <xdr:colOff>177800</xdr:colOff>
      <xdr:row>57</xdr:row>
      <xdr:rowOff>130752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0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52029</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5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85516</xdr:rowOff>
    </xdr:from>
    <xdr:to>
      <xdr:col>81</xdr:col>
      <xdr:colOff>101600</xdr:colOff>
      <xdr:row>58</xdr:row>
      <xdr:rowOff>15666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32193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6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158356</xdr:rowOff>
    </xdr:from>
    <xdr:to>
      <xdr:col>76</xdr:col>
      <xdr:colOff>165100</xdr:colOff>
      <xdr:row>59</xdr:row>
      <xdr:rowOff>88506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79633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19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2512</xdr:rowOff>
    </xdr:from>
    <xdr:to>
      <xdr:col>72</xdr:col>
      <xdr:colOff>38100</xdr:colOff>
      <xdr:row>59</xdr:row>
      <xdr:rowOff>104112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11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95239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21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12692</xdr:rowOff>
    </xdr:from>
    <xdr:to>
      <xdr:col>67</xdr:col>
      <xdr:colOff>101600</xdr:colOff>
      <xdr:row>57</xdr:row>
      <xdr:rowOff>114292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8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130819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6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61426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62926"/>
          <a:ext cx="1269" cy="1526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72603</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17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8103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3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801,089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61426</xdr:rowOff>
    </xdr:from>
    <xdr:to>
      <xdr:col>86</xdr:col>
      <xdr:colOff>25400</xdr:colOff>
      <xdr:row>70</xdr:row>
      <xdr:rowOff>61426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6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158860</xdr:rowOff>
    </xdr:from>
    <xdr:to>
      <xdr:col>85</xdr:col>
      <xdr:colOff>127000</xdr:colOff>
      <xdr:row>79</xdr:row>
      <xdr:rowOff>32347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31960"/>
          <a:ext cx="8382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161503</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3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138626</xdr:rowOff>
    </xdr:from>
    <xdr:to>
      <xdr:col>85</xdr:col>
      <xdr:colOff>177800</xdr:colOff>
      <xdr:row>79</xdr:row>
      <xdr:rowOff>68776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158860</xdr:rowOff>
    </xdr:from>
    <xdr:to>
      <xdr:col>81</xdr:col>
      <xdr:colOff>50800</xdr:colOff>
      <xdr:row>78</xdr:row>
      <xdr:rowOff>160085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31960"/>
          <a:ext cx="889000" cy="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133897</xdr:rowOff>
    </xdr:from>
    <xdr:to>
      <xdr:col>81</xdr:col>
      <xdr:colOff>101600</xdr:colOff>
      <xdr:row>79</xdr:row>
      <xdr:rowOff>64047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50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55174</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5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160085</xdr:rowOff>
    </xdr:from>
    <xdr:to>
      <xdr:col>76</xdr:col>
      <xdr:colOff>114300</xdr:colOff>
      <xdr:row>79</xdr:row>
      <xdr:rowOff>37241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533185"/>
          <a:ext cx="889000" cy="4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145901</xdr:rowOff>
    </xdr:from>
    <xdr:to>
      <xdr:col>76</xdr:col>
      <xdr:colOff>165100</xdr:colOff>
      <xdr:row>79</xdr:row>
      <xdr:rowOff>76051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51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67178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61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37241</xdr:rowOff>
    </xdr:from>
    <xdr:to>
      <xdr:col>71</xdr:col>
      <xdr:colOff>177800</xdr:colOff>
      <xdr:row>79</xdr:row>
      <xdr:rowOff>40323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1791"/>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135756</xdr:rowOff>
    </xdr:from>
    <xdr:to>
      <xdr:col>72</xdr:col>
      <xdr:colOff>38100</xdr:colOff>
      <xdr:row>79</xdr:row>
      <xdr:rowOff>65906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82433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146447</xdr:rowOff>
    </xdr:from>
    <xdr:to>
      <xdr:col>67</xdr:col>
      <xdr:colOff>101600</xdr:colOff>
      <xdr:row>79</xdr:row>
      <xdr:rowOff>76597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1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93124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29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152997</xdr:rowOff>
    </xdr:from>
    <xdr:to>
      <xdr:col>85</xdr:col>
      <xdr:colOff>177800</xdr:colOff>
      <xdr:row>79</xdr:row>
      <xdr:rowOff>83147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117053</xdr:rowOff>
    </xdr:from>
    <xdr:ext cx="469744"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9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108060</xdr:rowOff>
    </xdr:from>
    <xdr:to>
      <xdr:col>81</xdr:col>
      <xdr:colOff>101600</xdr:colOff>
      <xdr:row>79</xdr:row>
      <xdr:rowOff>38210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54737</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2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109285</xdr:rowOff>
    </xdr:from>
    <xdr:to>
      <xdr:col>76</xdr:col>
      <xdr:colOff>165100</xdr:colOff>
      <xdr:row>79</xdr:row>
      <xdr:rowOff>39435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55962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157891</xdr:rowOff>
    </xdr:from>
    <xdr:to>
      <xdr:col>72</xdr:col>
      <xdr:colOff>38100</xdr:colOff>
      <xdr:row>79</xdr:row>
      <xdr:rowOff>88041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79168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160973</xdr:rowOff>
    </xdr:from>
    <xdr:to>
      <xdr:col>67</xdr:col>
      <xdr:colOff>101600</xdr:colOff>
      <xdr:row>79</xdr:row>
      <xdr:rowOff>91123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82250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62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59164</xdr:rowOff>
    </xdr:from>
    <xdr:to>
      <xdr:col>85</xdr:col>
      <xdr:colOff>126364</xdr:colOff>
      <xdr:row>98</xdr:row>
      <xdr:rowOff>29848</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6004014"/>
          <a:ext cx="1269" cy="82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33675</xdr:rowOff>
    </xdr:from>
    <xdr:ext cx="534377"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83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29848</xdr:rowOff>
    </xdr:from>
    <xdr:to>
      <xdr:col>86</xdr:col>
      <xdr:colOff>25400</xdr:colOff>
      <xdr:row>98</xdr:row>
      <xdr:rowOff>29848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831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5841</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779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205,115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93</xdr:row>
      <xdr:rowOff>59164</xdr:rowOff>
    </xdr:from>
    <xdr:to>
      <xdr:col>86</xdr:col>
      <xdr:colOff>25400</xdr:colOff>
      <xdr:row>93</xdr:row>
      <xdr:rowOff>59164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00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48301</xdr:rowOff>
    </xdr:from>
    <xdr:to>
      <xdr:col>85</xdr:col>
      <xdr:colOff>127000</xdr:colOff>
      <xdr:row>93</xdr:row>
      <xdr:rowOff>59164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5993151"/>
          <a:ext cx="8382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41925</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63498</xdr:rowOff>
    </xdr:from>
    <xdr:to>
      <xdr:col>85</xdr:col>
      <xdr:colOff>177800</xdr:colOff>
      <xdr:row>96</xdr:row>
      <xdr:rowOff>165098</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2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25515</xdr:rowOff>
    </xdr:from>
    <xdr:to>
      <xdr:col>81</xdr:col>
      <xdr:colOff>50800</xdr:colOff>
      <xdr:row>93</xdr:row>
      <xdr:rowOff>48301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4592300" y="15970365"/>
          <a:ext cx="889000" cy="2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39005</xdr:rowOff>
    </xdr:from>
    <xdr:to>
      <xdr:col>81</xdr:col>
      <xdr:colOff>101600</xdr:colOff>
      <xdr:row>96</xdr:row>
      <xdr:rowOff>140605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49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131732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59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122966</xdr:rowOff>
    </xdr:from>
    <xdr:to>
      <xdr:col>76</xdr:col>
      <xdr:colOff>114300</xdr:colOff>
      <xdr:row>93</xdr:row>
      <xdr:rowOff>25515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5896366"/>
          <a:ext cx="8890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56699</xdr:rowOff>
    </xdr:from>
    <xdr:to>
      <xdr:col>76</xdr:col>
      <xdr:colOff>165100</xdr:colOff>
      <xdr:row>96</xdr:row>
      <xdr:rowOff>158299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1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149426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60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85316</xdr:rowOff>
    </xdr:from>
    <xdr:to>
      <xdr:col>71</xdr:col>
      <xdr:colOff>177800</xdr:colOff>
      <xdr:row>92</xdr:row>
      <xdr:rowOff>122966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5858716"/>
          <a:ext cx="889000" cy="3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45369</xdr:rowOff>
    </xdr:from>
    <xdr:to>
      <xdr:col>72</xdr:col>
      <xdr:colOff>38100</xdr:colOff>
      <xdr:row>96</xdr:row>
      <xdr:rowOff>146969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0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138096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5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58076</xdr:rowOff>
    </xdr:from>
    <xdr:to>
      <xdr:col>67</xdr:col>
      <xdr:colOff>101600</xdr:colOff>
      <xdr:row>96</xdr:row>
      <xdr:rowOff>159676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150803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61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8364</xdr:rowOff>
    </xdr:from>
    <xdr:to>
      <xdr:col>85</xdr:col>
      <xdr:colOff>177800</xdr:colOff>
      <xdr:row>93</xdr:row>
      <xdr:rowOff>109964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59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132841</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590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168951</xdr:rowOff>
    </xdr:from>
    <xdr:to>
      <xdr:col>81</xdr:col>
      <xdr:colOff>101600</xdr:colOff>
      <xdr:row>93</xdr:row>
      <xdr:rowOff>99101</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594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115628</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717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146165</xdr:rowOff>
    </xdr:from>
    <xdr:to>
      <xdr:col>76</xdr:col>
      <xdr:colOff>165100</xdr:colOff>
      <xdr:row>93</xdr:row>
      <xdr:rowOff>76315</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59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92842</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69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72166</xdr:rowOff>
    </xdr:from>
    <xdr:to>
      <xdr:col>72</xdr:col>
      <xdr:colOff>38100</xdr:colOff>
      <xdr:row>93</xdr:row>
      <xdr:rowOff>2316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58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18843</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5620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34516</xdr:rowOff>
    </xdr:from>
    <xdr:to>
      <xdr:col>67</xdr:col>
      <xdr:colOff>101600</xdr:colOff>
      <xdr:row>92</xdr:row>
      <xdr:rowOff>136116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580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152643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5583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123469</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6467119"/>
          <a:ext cx="1269" cy="18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13047</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6995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70146</xdr:rowOff>
    </xdr:from>
    <xdr:ext cx="378565"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6242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37</xdr:row>
      <xdr:rowOff>123469</xdr:rowOff>
    </xdr:from>
    <xdr:to>
      <xdr:col>116</xdr:col>
      <xdr:colOff>152400</xdr:colOff>
      <xdr:row>37</xdr:row>
      <xdr:rowOff>123469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46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123469</xdr:rowOff>
    </xdr:from>
    <xdr:to>
      <xdr:col>116</xdr:col>
      <xdr:colOff>63500</xdr:colOff>
      <xdr:row>37</xdr:row>
      <xdr:rowOff>127813</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1323300" y="6467119"/>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57497</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7259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79070</xdr:rowOff>
    </xdr:from>
    <xdr:to>
      <xdr:col>116</xdr:col>
      <xdr:colOff>114300</xdr:colOff>
      <xdr:row>39</xdr:row>
      <xdr:rowOff>9220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127813</xdr:rowOff>
    </xdr:from>
    <xdr:to>
      <xdr:col>111</xdr:col>
      <xdr:colOff>177800</xdr:colOff>
      <xdr:row>37</xdr:row>
      <xdr:rowOff>131013</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0434300" y="647146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82728</xdr:rowOff>
    </xdr:from>
    <xdr:to>
      <xdr:col>112</xdr:col>
      <xdr:colOff>38100</xdr:colOff>
      <xdr:row>39</xdr:row>
      <xdr:rowOff>12878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59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4005</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690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104267</xdr:rowOff>
    </xdr:from>
    <xdr:to>
      <xdr:col>107</xdr:col>
      <xdr:colOff>50800</xdr:colOff>
      <xdr:row>37</xdr:row>
      <xdr:rowOff>131013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5419217"/>
          <a:ext cx="889000" cy="105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83185</xdr:rowOff>
    </xdr:from>
    <xdr:to>
      <xdr:col>107</xdr:col>
      <xdr:colOff>101600</xdr:colOff>
      <xdr:row>39</xdr:row>
      <xdr:rowOff>13335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59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4462</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69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104267</xdr:rowOff>
    </xdr:from>
    <xdr:to>
      <xdr:col>102</xdr:col>
      <xdr:colOff>114300</xdr:colOff>
      <xdr:row>31</xdr:row>
      <xdr:rowOff>135585</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18656300" y="5419217"/>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50953</xdr:rowOff>
    </xdr:from>
    <xdr:to>
      <xdr:col>102</xdr:col>
      <xdr:colOff>165100</xdr:colOff>
      <xdr:row>38</xdr:row>
      <xdr:rowOff>152553</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143680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65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51409</xdr:rowOff>
    </xdr:from>
    <xdr:to>
      <xdr:col>98</xdr:col>
      <xdr:colOff>38100</xdr:colOff>
      <xdr:row>38</xdr:row>
      <xdr:rowOff>153009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144136</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659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72669</xdr:rowOff>
    </xdr:from>
    <xdr:to>
      <xdr:col>116</xdr:col>
      <xdr:colOff>114300</xdr:colOff>
      <xdr:row>38</xdr:row>
      <xdr:rowOff>2819</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4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25696</xdr:rowOff>
    </xdr:from>
    <xdr:ext cx="378565"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36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77013</xdr:rowOff>
    </xdr:from>
    <xdr:to>
      <xdr:col>112</xdr:col>
      <xdr:colOff>38100</xdr:colOff>
      <xdr:row>38</xdr:row>
      <xdr:rowOff>7162</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4206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23690</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4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80213</xdr:rowOff>
    </xdr:from>
    <xdr:to>
      <xdr:col>107</xdr:col>
      <xdr:colOff>101600</xdr:colOff>
      <xdr:row>38</xdr:row>
      <xdr:rowOff>10364</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26890</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5017" y="6199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53467</xdr:rowOff>
    </xdr:from>
    <xdr:to>
      <xdr:col>102</xdr:col>
      <xdr:colOff>165100</xdr:colOff>
      <xdr:row>31</xdr:row>
      <xdr:rowOff>155067</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536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144</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10428" y="514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84785</xdr:rowOff>
    </xdr:from>
    <xdr:to>
      <xdr:col>98</xdr:col>
      <xdr:colOff>38100</xdr:colOff>
      <xdr:row>32</xdr:row>
      <xdr:rowOff>14935</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539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31462</xdr:rowOff>
    </xdr:from>
    <xdr:ext cx="469744"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21428" y="517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類似団体平均と比べ高額で推移しているのは、衛生費、農林水産業費、公債費である。</a:t>
          </a:r>
        </a:p>
        <a:p>
          <a:r>
            <a:rPr kumimoji="1" lang="ja-JP" altLang="en-US" sz="1300">
              <a:latin typeface="ＭＳ Ｐゴシック" panose="020B0600070205080204" pitchFamily="50" charset="-128"/>
              <a:ea typeface="ＭＳ Ｐゴシック" panose="020B0600070205080204" pitchFamily="50" charset="-128"/>
            </a:rPr>
            <a:t>　公債費については、新規発行債の抑制、任意繰上償還の実施により年々減少傾向にあるため、今後も継続して抑制に努める。</a:t>
          </a:r>
        </a:p>
        <a:p>
          <a:r>
            <a:rPr kumimoji="1" lang="ja-JP" altLang="en-US" sz="1300">
              <a:latin typeface="ＭＳ Ｐゴシック" panose="020B0600070205080204" pitchFamily="50" charset="-128"/>
              <a:ea typeface="ＭＳ Ｐゴシック" panose="020B0600070205080204" pitchFamily="50" charset="-128"/>
            </a:rPr>
            <a:t>　公債費以外の２費目については、いずれも公営企業への繰出金を措置している費目である。特に衛生費は、水道事業及び病院事業への負担金を措置しており、基準外繰出も実施していることから類似団体平均よりも高額となっていると推察さ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財政調整基金残高は、適切な財源の確保と歳出の精査により取崩しを回避し、前年度とほぼ同額を維持している。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実質収支額は、翌年度繰越額が災害復旧費の繰越により増加した一方で、形式収支が普通建設事業費の減少等により翌年度繰越額以上に増加したため、対前年</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％増加した。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島根県奥出雲町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年度決算は、病院事業特別会計において、企業債を除く流動負債が減少した一方で、現金預金を始めとした流動資産も減少したため、黒字額が減少した。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その他の会計は、ほぼ横ばいで推移。</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連結実質赤字額は、</a:t>
          </a:r>
          <a:r>
            <a:rPr kumimoji="1" lang="en-US" altLang="ja-JP" sz="1400">
              <a:latin typeface="ＭＳ ゴシック" pitchFamily="49" charset="-128"/>
              <a:ea typeface="ＭＳ ゴシック" pitchFamily="49" charset="-128"/>
            </a:rPr>
            <a:t>R02</a:t>
          </a:r>
          <a:r>
            <a:rPr kumimoji="1" lang="ja-JP" altLang="en-US" sz="1400">
              <a:latin typeface="ＭＳ ゴシック" pitchFamily="49" charset="-128"/>
              <a:ea typeface="ＭＳ ゴシック" pitchFamily="49" charset="-128"/>
            </a:rPr>
            <a:t>年度においても発生していないが、今後も特別会計における健全運営に努める。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6" customWidth="1"/>
    <col min="12" max="12" width="2.25" style="186" customWidth="1"/>
    <col min="13" max="17" width="2.375" style="186" customWidth="1"/>
    <col min="18" max="119" width="2.125" style="186" customWidth="1"/>
    <col min="120" max="16384" width="0" style="186" hidden="1"/>
  </cols>
  <sheetData>
    <row r="1" spans="1:119" ht="33" customHeight="1" x14ac:dyDescent="0.15">
      <c r="A1" s="184"/>
      <c r="B1" s="442" t="s">
        <v>80</v>
      </c>
      <c r="C1" s="442"/>
      <c r="D1" s="442"/>
      <c r="E1" s="442"/>
      <c r="F1" s="442"/>
      <c r="G1" s="442"/>
      <c r="H1" s="442"/>
      <c r="I1" s="442"/>
      <c r="J1" s="442"/>
      <c r="K1" s="442"/>
      <c r="L1" s="442"/>
      <c r="M1" s="442"/>
      <c r="N1" s="442"/>
      <c r="O1" s="442"/>
      <c r="P1" s="442"/>
      <c r="Q1" s="442"/>
      <c r="R1" s="442"/>
      <c r="S1" s="442"/>
      <c r="T1" s="442"/>
      <c r="U1" s="442"/>
      <c r="V1" s="442"/>
      <c r="W1" s="442"/>
      <c r="X1" s="442"/>
      <c r="Y1" s="442"/>
      <c r="Z1" s="442"/>
      <c r="AA1" s="442"/>
      <c r="AB1" s="442"/>
      <c r="AC1" s="442"/>
      <c r="AD1" s="442"/>
      <c r="AE1" s="442"/>
      <c r="AF1" s="442"/>
      <c r="AG1" s="442"/>
      <c r="AH1" s="442"/>
      <c r="AI1" s="442"/>
      <c r="AJ1" s="442"/>
      <c r="AK1" s="442"/>
      <c r="AL1" s="442"/>
      <c r="AM1" s="442"/>
      <c r="AN1" s="442"/>
      <c r="AO1" s="442"/>
      <c r="AP1" s="442"/>
      <c r="AQ1" s="442"/>
      <c r="AR1" s="442"/>
      <c r="AS1" s="442"/>
      <c r="AT1" s="442"/>
      <c r="AU1" s="442"/>
      <c r="AV1" s="442"/>
      <c r="AW1" s="442"/>
      <c r="AX1" s="442"/>
      <c r="AY1" s="442"/>
      <c r="AZ1" s="442"/>
      <c r="BA1" s="442"/>
      <c r="BB1" s="442"/>
      <c r="BC1" s="442"/>
      <c r="BD1" s="442"/>
      <c r="BE1" s="442"/>
      <c r="BF1" s="442"/>
      <c r="BG1" s="442"/>
      <c r="BH1" s="442"/>
      <c r="BI1" s="442"/>
      <c r="BJ1" s="442"/>
      <c r="BK1" s="442"/>
      <c r="BL1" s="442"/>
      <c r="BM1" s="442"/>
      <c r="BN1" s="442"/>
      <c r="BO1" s="442"/>
      <c r="BP1" s="442"/>
      <c r="BQ1" s="442"/>
      <c r="BR1" s="442"/>
      <c r="BS1" s="442"/>
      <c r="BT1" s="442"/>
      <c r="BU1" s="442"/>
      <c r="BV1" s="442"/>
      <c r="BW1" s="442"/>
      <c r="BX1" s="442"/>
      <c r="BY1" s="442"/>
      <c r="BZ1" s="442"/>
      <c r="CA1" s="442"/>
      <c r="CB1" s="442"/>
      <c r="CC1" s="442"/>
      <c r="CD1" s="442"/>
      <c r="CE1" s="442"/>
      <c r="CF1" s="442"/>
      <c r="CG1" s="442"/>
      <c r="CH1" s="442"/>
      <c r="CI1" s="442"/>
      <c r="CJ1" s="442"/>
      <c r="CK1" s="442"/>
      <c r="CL1" s="442"/>
      <c r="CM1" s="442"/>
      <c r="CN1" s="442"/>
      <c r="CO1" s="442"/>
      <c r="CP1" s="442"/>
      <c r="CQ1" s="442"/>
      <c r="CR1" s="442"/>
      <c r="CS1" s="442"/>
      <c r="CT1" s="442"/>
      <c r="CU1" s="442"/>
      <c r="CV1" s="442"/>
      <c r="CW1" s="442"/>
      <c r="CX1" s="442"/>
      <c r="CY1" s="442"/>
      <c r="CZ1" s="442"/>
      <c r="DA1" s="442"/>
      <c r="DB1" s="442"/>
      <c r="DC1" s="442"/>
      <c r="DD1" s="442"/>
      <c r="DE1" s="442"/>
      <c r="DF1" s="442"/>
      <c r="DG1" s="442"/>
      <c r="DH1" s="442"/>
      <c r="DI1" s="442"/>
      <c r="DJ1" s="185"/>
      <c r="DK1" s="185"/>
      <c r="DL1" s="185"/>
      <c r="DM1" s="185"/>
      <c r="DN1" s="185"/>
      <c r="DO1" s="185"/>
    </row>
    <row r="2" spans="1:119" ht="24.75" thickBot="1" x14ac:dyDescent="0.2">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
      <c r="A3" s="185"/>
      <c r="B3" s="443" t="s">
        <v>82</v>
      </c>
      <c r="C3" s="444"/>
      <c r="D3" s="444"/>
      <c r="E3" s="445"/>
      <c r="F3" s="445"/>
      <c r="G3" s="445"/>
      <c r="H3" s="445"/>
      <c r="I3" s="445"/>
      <c r="J3" s="445"/>
      <c r="K3" s="445"/>
      <c r="L3" s="445" t="s">
        <v>83</v>
      </c>
      <c r="M3" s="445"/>
      <c r="N3" s="445"/>
      <c r="O3" s="445"/>
      <c r="P3" s="445"/>
      <c r="Q3" s="445"/>
      <c r="R3" s="452"/>
      <c r="S3" s="452"/>
      <c r="T3" s="452"/>
      <c r="U3" s="452"/>
      <c r="V3" s="453"/>
      <c r="W3" s="427" t="s">
        <v>84</v>
      </c>
      <c r="X3" s="428"/>
      <c r="Y3" s="428"/>
      <c r="Z3" s="428"/>
      <c r="AA3" s="428"/>
      <c r="AB3" s="444"/>
      <c r="AC3" s="452" t="s">
        <v>85</v>
      </c>
      <c r="AD3" s="428"/>
      <c r="AE3" s="428"/>
      <c r="AF3" s="428"/>
      <c r="AG3" s="428"/>
      <c r="AH3" s="428"/>
      <c r="AI3" s="428"/>
      <c r="AJ3" s="428"/>
      <c r="AK3" s="428"/>
      <c r="AL3" s="429"/>
      <c r="AM3" s="427" t="s">
        <v>86</v>
      </c>
      <c r="AN3" s="428"/>
      <c r="AO3" s="428"/>
      <c r="AP3" s="428"/>
      <c r="AQ3" s="428"/>
      <c r="AR3" s="428"/>
      <c r="AS3" s="428"/>
      <c r="AT3" s="428"/>
      <c r="AU3" s="428"/>
      <c r="AV3" s="428"/>
      <c r="AW3" s="428"/>
      <c r="AX3" s="429"/>
      <c r="AY3" s="464" t="s">
        <v>1</v>
      </c>
      <c r="AZ3" s="465"/>
      <c r="BA3" s="465"/>
      <c r="BB3" s="465"/>
      <c r="BC3" s="465"/>
      <c r="BD3" s="465"/>
      <c r="BE3" s="465"/>
      <c r="BF3" s="465"/>
      <c r="BG3" s="465"/>
      <c r="BH3" s="465"/>
      <c r="BI3" s="465"/>
      <c r="BJ3" s="465"/>
      <c r="BK3" s="465"/>
      <c r="BL3" s="465"/>
      <c r="BM3" s="466"/>
      <c r="BN3" s="427" t="s">
        <v>87</v>
      </c>
      <c r="BO3" s="428"/>
      <c r="BP3" s="428"/>
      <c r="BQ3" s="428"/>
      <c r="BR3" s="428"/>
      <c r="BS3" s="428"/>
      <c r="BT3" s="428"/>
      <c r="BU3" s="429"/>
      <c r="BV3" s="427" t="s">
        <v>88</v>
      </c>
      <c r="BW3" s="428"/>
      <c r="BX3" s="428"/>
      <c r="BY3" s="428"/>
      <c r="BZ3" s="428"/>
      <c r="CA3" s="428"/>
      <c r="CB3" s="428"/>
      <c r="CC3" s="429"/>
      <c r="CD3" s="464" t="s">
        <v>1</v>
      </c>
      <c r="CE3" s="465"/>
      <c r="CF3" s="465"/>
      <c r="CG3" s="465"/>
      <c r="CH3" s="465"/>
      <c r="CI3" s="465"/>
      <c r="CJ3" s="465"/>
      <c r="CK3" s="465"/>
      <c r="CL3" s="465"/>
      <c r="CM3" s="465"/>
      <c r="CN3" s="465"/>
      <c r="CO3" s="465"/>
      <c r="CP3" s="465"/>
      <c r="CQ3" s="465"/>
      <c r="CR3" s="465"/>
      <c r="CS3" s="466"/>
      <c r="CT3" s="427" t="s">
        <v>89</v>
      </c>
      <c r="CU3" s="428"/>
      <c r="CV3" s="428"/>
      <c r="CW3" s="428"/>
      <c r="CX3" s="428"/>
      <c r="CY3" s="428"/>
      <c r="CZ3" s="428"/>
      <c r="DA3" s="429"/>
      <c r="DB3" s="427" t="s">
        <v>90</v>
      </c>
      <c r="DC3" s="428"/>
      <c r="DD3" s="428"/>
      <c r="DE3" s="428"/>
      <c r="DF3" s="428"/>
      <c r="DG3" s="428"/>
      <c r="DH3" s="428"/>
      <c r="DI3" s="429"/>
      <c r="DJ3" s="184"/>
      <c r="DK3" s="184"/>
      <c r="DL3" s="184"/>
      <c r="DM3" s="184"/>
      <c r="DN3" s="184"/>
      <c r="DO3" s="184"/>
    </row>
    <row r="4" spans="1:119" ht="18.75" customHeight="1" x14ac:dyDescent="0.15">
      <c r="A4" s="185"/>
      <c r="B4" s="446"/>
      <c r="C4" s="447"/>
      <c r="D4" s="447"/>
      <c r="E4" s="448"/>
      <c r="F4" s="448"/>
      <c r="G4" s="448"/>
      <c r="H4" s="448"/>
      <c r="I4" s="448"/>
      <c r="J4" s="448"/>
      <c r="K4" s="448"/>
      <c r="L4" s="448"/>
      <c r="M4" s="448"/>
      <c r="N4" s="448"/>
      <c r="O4" s="448"/>
      <c r="P4" s="448"/>
      <c r="Q4" s="448"/>
      <c r="R4" s="454"/>
      <c r="S4" s="454"/>
      <c r="T4" s="454"/>
      <c r="U4" s="454"/>
      <c r="V4" s="455"/>
      <c r="W4" s="458"/>
      <c r="X4" s="459"/>
      <c r="Y4" s="459"/>
      <c r="Z4" s="459"/>
      <c r="AA4" s="459"/>
      <c r="AB4" s="447"/>
      <c r="AC4" s="454"/>
      <c r="AD4" s="459"/>
      <c r="AE4" s="459"/>
      <c r="AF4" s="459"/>
      <c r="AG4" s="459"/>
      <c r="AH4" s="459"/>
      <c r="AI4" s="459"/>
      <c r="AJ4" s="459"/>
      <c r="AK4" s="459"/>
      <c r="AL4" s="462"/>
      <c r="AM4" s="460"/>
      <c r="AN4" s="461"/>
      <c r="AO4" s="461"/>
      <c r="AP4" s="461"/>
      <c r="AQ4" s="461"/>
      <c r="AR4" s="461"/>
      <c r="AS4" s="461"/>
      <c r="AT4" s="461"/>
      <c r="AU4" s="461"/>
      <c r="AV4" s="461"/>
      <c r="AW4" s="461"/>
      <c r="AX4" s="463"/>
      <c r="AY4" s="430" t="s">
        <v>91</v>
      </c>
      <c r="AZ4" s="431"/>
      <c r="BA4" s="431"/>
      <c r="BB4" s="431"/>
      <c r="BC4" s="431"/>
      <c r="BD4" s="431"/>
      <c r="BE4" s="431"/>
      <c r="BF4" s="431"/>
      <c r="BG4" s="431"/>
      <c r="BH4" s="431"/>
      <c r="BI4" s="431"/>
      <c r="BJ4" s="431"/>
      <c r="BK4" s="431"/>
      <c r="BL4" s="431"/>
      <c r="BM4" s="432"/>
      <c r="BN4" s="433">
        <v>15680877</v>
      </c>
      <c r="BO4" s="434"/>
      <c r="BP4" s="434"/>
      <c r="BQ4" s="434"/>
      <c r="BR4" s="434"/>
      <c r="BS4" s="434"/>
      <c r="BT4" s="434"/>
      <c r="BU4" s="435"/>
      <c r="BV4" s="433">
        <v>15125497</v>
      </c>
      <c r="BW4" s="434"/>
      <c r="BX4" s="434"/>
      <c r="BY4" s="434"/>
      <c r="BZ4" s="434"/>
      <c r="CA4" s="434"/>
      <c r="CB4" s="434"/>
      <c r="CC4" s="435"/>
      <c r="CD4" s="436" t="s">
        <v>92</v>
      </c>
      <c r="CE4" s="437"/>
      <c r="CF4" s="437"/>
      <c r="CG4" s="437"/>
      <c r="CH4" s="437"/>
      <c r="CI4" s="437"/>
      <c r="CJ4" s="437"/>
      <c r="CK4" s="437"/>
      <c r="CL4" s="437"/>
      <c r="CM4" s="437"/>
      <c r="CN4" s="437"/>
      <c r="CO4" s="437"/>
      <c r="CP4" s="437"/>
      <c r="CQ4" s="437"/>
      <c r="CR4" s="437"/>
      <c r="CS4" s="438"/>
      <c r="CT4" s="439">
        <v>2</v>
      </c>
      <c r="CU4" s="440"/>
      <c r="CV4" s="440"/>
      <c r="CW4" s="440"/>
      <c r="CX4" s="440"/>
      <c r="CY4" s="440"/>
      <c r="CZ4" s="440"/>
      <c r="DA4" s="441"/>
      <c r="DB4" s="439">
        <v>1.9</v>
      </c>
      <c r="DC4" s="440"/>
      <c r="DD4" s="440"/>
      <c r="DE4" s="440"/>
      <c r="DF4" s="440"/>
      <c r="DG4" s="440"/>
      <c r="DH4" s="440"/>
      <c r="DI4" s="441"/>
      <c r="DJ4" s="184"/>
      <c r="DK4" s="184"/>
      <c r="DL4" s="184"/>
      <c r="DM4" s="184"/>
      <c r="DN4" s="184"/>
      <c r="DO4" s="184"/>
    </row>
    <row r="5" spans="1:119" ht="18.75" customHeight="1" x14ac:dyDescent="0.15">
      <c r="A5" s="185"/>
      <c r="B5" s="449"/>
      <c r="C5" s="450"/>
      <c r="D5" s="450"/>
      <c r="E5" s="451"/>
      <c r="F5" s="451"/>
      <c r="G5" s="451"/>
      <c r="H5" s="451"/>
      <c r="I5" s="451"/>
      <c r="J5" s="451"/>
      <c r="K5" s="451"/>
      <c r="L5" s="451"/>
      <c r="M5" s="451"/>
      <c r="N5" s="451"/>
      <c r="O5" s="451"/>
      <c r="P5" s="451"/>
      <c r="Q5" s="451"/>
      <c r="R5" s="456"/>
      <c r="S5" s="456"/>
      <c r="T5" s="456"/>
      <c r="U5" s="456"/>
      <c r="V5" s="457"/>
      <c r="W5" s="460"/>
      <c r="X5" s="461"/>
      <c r="Y5" s="461"/>
      <c r="Z5" s="461"/>
      <c r="AA5" s="461"/>
      <c r="AB5" s="450"/>
      <c r="AC5" s="456"/>
      <c r="AD5" s="461"/>
      <c r="AE5" s="461"/>
      <c r="AF5" s="461"/>
      <c r="AG5" s="461"/>
      <c r="AH5" s="461"/>
      <c r="AI5" s="461"/>
      <c r="AJ5" s="461"/>
      <c r="AK5" s="461"/>
      <c r="AL5" s="463"/>
      <c r="AM5" s="499" t="s">
        <v>93</v>
      </c>
      <c r="AN5" s="500"/>
      <c r="AO5" s="500"/>
      <c r="AP5" s="500"/>
      <c r="AQ5" s="500"/>
      <c r="AR5" s="500"/>
      <c r="AS5" s="500"/>
      <c r="AT5" s="501"/>
      <c r="AU5" s="502" t="s">
        <v>94</v>
      </c>
      <c r="AV5" s="503"/>
      <c r="AW5" s="503"/>
      <c r="AX5" s="503"/>
      <c r="AY5" s="504" t="s">
        <v>95</v>
      </c>
      <c r="AZ5" s="505"/>
      <c r="BA5" s="505"/>
      <c r="BB5" s="505"/>
      <c r="BC5" s="505"/>
      <c r="BD5" s="505"/>
      <c r="BE5" s="505"/>
      <c r="BF5" s="505"/>
      <c r="BG5" s="505"/>
      <c r="BH5" s="505"/>
      <c r="BI5" s="505"/>
      <c r="BJ5" s="505"/>
      <c r="BK5" s="505"/>
      <c r="BL5" s="505"/>
      <c r="BM5" s="506"/>
      <c r="BN5" s="470">
        <v>15470962</v>
      </c>
      <c r="BO5" s="471"/>
      <c r="BP5" s="471"/>
      <c r="BQ5" s="471"/>
      <c r="BR5" s="471"/>
      <c r="BS5" s="471"/>
      <c r="BT5" s="471"/>
      <c r="BU5" s="472"/>
      <c r="BV5" s="470">
        <v>14922455</v>
      </c>
      <c r="BW5" s="471"/>
      <c r="BX5" s="471"/>
      <c r="BY5" s="471"/>
      <c r="BZ5" s="471"/>
      <c r="CA5" s="471"/>
      <c r="CB5" s="471"/>
      <c r="CC5" s="472"/>
      <c r="CD5" s="473" t="s">
        <v>96</v>
      </c>
      <c r="CE5" s="474"/>
      <c r="CF5" s="474"/>
      <c r="CG5" s="474"/>
      <c r="CH5" s="474"/>
      <c r="CI5" s="474"/>
      <c r="CJ5" s="474"/>
      <c r="CK5" s="474"/>
      <c r="CL5" s="474"/>
      <c r="CM5" s="474"/>
      <c r="CN5" s="474"/>
      <c r="CO5" s="474"/>
      <c r="CP5" s="474"/>
      <c r="CQ5" s="474"/>
      <c r="CR5" s="474"/>
      <c r="CS5" s="475"/>
      <c r="CT5" s="467">
        <v>89.2</v>
      </c>
      <c r="CU5" s="468"/>
      <c r="CV5" s="468"/>
      <c r="CW5" s="468"/>
      <c r="CX5" s="468"/>
      <c r="CY5" s="468"/>
      <c r="CZ5" s="468"/>
      <c r="DA5" s="469"/>
      <c r="DB5" s="467">
        <v>85.5</v>
      </c>
      <c r="DC5" s="468"/>
      <c r="DD5" s="468"/>
      <c r="DE5" s="468"/>
      <c r="DF5" s="468"/>
      <c r="DG5" s="468"/>
      <c r="DH5" s="468"/>
      <c r="DI5" s="469"/>
      <c r="DJ5" s="184"/>
      <c r="DK5" s="184"/>
      <c r="DL5" s="184"/>
      <c r="DM5" s="184"/>
      <c r="DN5" s="184"/>
      <c r="DO5" s="184"/>
    </row>
    <row r="6" spans="1:119" ht="18.75" customHeight="1" x14ac:dyDescent="0.15">
      <c r="A6" s="185"/>
      <c r="B6" s="476" t="s">
        <v>97</v>
      </c>
      <c r="C6" s="477"/>
      <c r="D6" s="477"/>
      <c r="E6" s="478"/>
      <c r="F6" s="478"/>
      <c r="G6" s="478"/>
      <c r="H6" s="478"/>
      <c r="I6" s="478"/>
      <c r="J6" s="478"/>
      <c r="K6" s="478"/>
      <c r="L6" s="478" t="s">
        <v>98</v>
      </c>
      <c r="M6" s="478"/>
      <c r="N6" s="478"/>
      <c r="O6" s="478"/>
      <c r="P6" s="478"/>
      <c r="Q6" s="478"/>
      <c r="R6" s="482"/>
      <c r="S6" s="482"/>
      <c r="T6" s="482"/>
      <c r="U6" s="482"/>
      <c r="V6" s="483"/>
      <c r="W6" s="486" t="s">
        <v>99</v>
      </c>
      <c r="X6" s="487"/>
      <c r="Y6" s="487"/>
      <c r="Z6" s="487"/>
      <c r="AA6" s="487"/>
      <c r="AB6" s="477"/>
      <c r="AC6" s="490" t="s">
        <v>100</v>
      </c>
      <c r="AD6" s="491"/>
      <c r="AE6" s="491"/>
      <c r="AF6" s="491"/>
      <c r="AG6" s="491"/>
      <c r="AH6" s="491"/>
      <c r="AI6" s="491"/>
      <c r="AJ6" s="491"/>
      <c r="AK6" s="491"/>
      <c r="AL6" s="492"/>
      <c r="AM6" s="499" t="s">
        <v>101</v>
      </c>
      <c r="AN6" s="500"/>
      <c r="AO6" s="500"/>
      <c r="AP6" s="500"/>
      <c r="AQ6" s="500"/>
      <c r="AR6" s="500"/>
      <c r="AS6" s="500"/>
      <c r="AT6" s="501"/>
      <c r="AU6" s="502" t="s">
        <v>94</v>
      </c>
      <c r="AV6" s="503"/>
      <c r="AW6" s="503"/>
      <c r="AX6" s="503"/>
      <c r="AY6" s="504" t="s">
        <v>102</v>
      </c>
      <c r="AZ6" s="505"/>
      <c r="BA6" s="505"/>
      <c r="BB6" s="505"/>
      <c r="BC6" s="505"/>
      <c r="BD6" s="505"/>
      <c r="BE6" s="505"/>
      <c r="BF6" s="505"/>
      <c r="BG6" s="505"/>
      <c r="BH6" s="505"/>
      <c r="BI6" s="505"/>
      <c r="BJ6" s="505"/>
      <c r="BK6" s="505"/>
      <c r="BL6" s="505"/>
      <c r="BM6" s="506"/>
      <c r="BN6" s="470">
        <v>209915</v>
      </c>
      <c r="BO6" s="471"/>
      <c r="BP6" s="471"/>
      <c r="BQ6" s="471"/>
      <c r="BR6" s="471"/>
      <c r="BS6" s="471"/>
      <c r="BT6" s="471"/>
      <c r="BU6" s="472"/>
      <c r="BV6" s="470">
        <v>203042</v>
      </c>
      <c r="BW6" s="471"/>
      <c r="BX6" s="471"/>
      <c r="BY6" s="471"/>
      <c r="BZ6" s="471"/>
      <c r="CA6" s="471"/>
      <c r="CB6" s="471"/>
      <c r="CC6" s="472"/>
      <c r="CD6" s="473" t="s">
        <v>103</v>
      </c>
      <c r="CE6" s="474"/>
      <c r="CF6" s="474"/>
      <c r="CG6" s="474"/>
      <c r="CH6" s="474"/>
      <c r="CI6" s="474"/>
      <c r="CJ6" s="474"/>
      <c r="CK6" s="474"/>
      <c r="CL6" s="474"/>
      <c r="CM6" s="474"/>
      <c r="CN6" s="474"/>
      <c r="CO6" s="474"/>
      <c r="CP6" s="474"/>
      <c r="CQ6" s="474"/>
      <c r="CR6" s="474"/>
      <c r="CS6" s="475"/>
      <c r="CT6" s="507">
        <v>91.5</v>
      </c>
      <c r="CU6" s="508"/>
      <c r="CV6" s="508"/>
      <c r="CW6" s="508"/>
      <c r="CX6" s="508"/>
      <c r="CY6" s="508"/>
      <c r="CZ6" s="508"/>
      <c r="DA6" s="509"/>
      <c r="DB6" s="507">
        <v>87.9</v>
      </c>
      <c r="DC6" s="508"/>
      <c r="DD6" s="508"/>
      <c r="DE6" s="508"/>
      <c r="DF6" s="508"/>
      <c r="DG6" s="508"/>
      <c r="DH6" s="508"/>
      <c r="DI6" s="509"/>
      <c r="DJ6" s="184"/>
      <c r="DK6" s="184"/>
      <c r="DL6" s="184"/>
      <c r="DM6" s="184"/>
      <c r="DN6" s="184"/>
      <c r="DO6" s="184"/>
    </row>
    <row r="7" spans="1:119" ht="18.75" customHeight="1" x14ac:dyDescent="0.15">
      <c r="A7" s="185"/>
      <c r="B7" s="446"/>
      <c r="C7" s="447"/>
      <c r="D7" s="447"/>
      <c r="E7" s="448"/>
      <c r="F7" s="448"/>
      <c r="G7" s="448"/>
      <c r="H7" s="448"/>
      <c r="I7" s="448"/>
      <c r="J7" s="448"/>
      <c r="K7" s="448"/>
      <c r="L7" s="448"/>
      <c r="M7" s="448"/>
      <c r="N7" s="448"/>
      <c r="O7" s="448"/>
      <c r="P7" s="448"/>
      <c r="Q7" s="448"/>
      <c r="R7" s="454"/>
      <c r="S7" s="454"/>
      <c r="T7" s="454"/>
      <c r="U7" s="454"/>
      <c r="V7" s="455"/>
      <c r="W7" s="458"/>
      <c r="X7" s="459"/>
      <c r="Y7" s="459"/>
      <c r="Z7" s="459"/>
      <c r="AA7" s="459"/>
      <c r="AB7" s="447"/>
      <c r="AC7" s="493"/>
      <c r="AD7" s="494"/>
      <c r="AE7" s="494"/>
      <c r="AF7" s="494"/>
      <c r="AG7" s="494"/>
      <c r="AH7" s="494"/>
      <c r="AI7" s="494"/>
      <c r="AJ7" s="494"/>
      <c r="AK7" s="494"/>
      <c r="AL7" s="495"/>
      <c r="AM7" s="499" t="s">
        <v>104</v>
      </c>
      <c r="AN7" s="500"/>
      <c r="AO7" s="500"/>
      <c r="AP7" s="500"/>
      <c r="AQ7" s="500"/>
      <c r="AR7" s="500"/>
      <c r="AS7" s="500"/>
      <c r="AT7" s="501"/>
      <c r="AU7" s="502" t="s">
        <v>105</v>
      </c>
      <c r="AV7" s="503"/>
      <c r="AW7" s="503"/>
      <c r="AX7" s="503"/>
      <c r="AY7" s="504" t="s">
        <v>106</v>
      </c>
      <c r="AZ7" s="505"/>
      <c r="BA7" s="505"/>
      <c r="BB7" s="505"/>
      <c r="BC7" s="505"/>
      <c r="BD7" s="505"/>
      <c r="BE7" s="505"/>
      <c r="BF7" s="505"/>
      <c r="BG7" s="505"/>
      <c r="BH7" s="505"/>
      <c r="BI7" s="505"/>
      <c r="BJ7" s="505"/>
      <c r="BK7" s="505"/>
      <c r="BL7" s="505"/>
      <c r="BM7" s="506"/>
      <c r="BN7" s="470">
        <v>60145</v>
      </c>
      <c r="BO7" s="471"/>
      <c r="BP7" s="471"/>
      <c r="BQ7" s="471"/>
      <c r="BR7" s="471"/>
      <c r="BS7" s="471"/>
      <c r="BT7" s="471"/>
      <c r="BU7" s="472"/>
      <c r="BV7" s="470">
        <v>57159</v>
      </c>
      <c r="BW7" s="471"/>
      <c r="BX7" s="471"/>
      <c r="BY7" s="471"/>
      <c r="BZ7" s="471"/>
      <c r="CA7" s="471"/>
      <c r="CB7" s="471"/>
      <c r="CC7" s="472"/>
      <c r="CD7" s="473" t="s">
        <v>107</v>
      </c>
      <c r="CE7" s="474"/>
      <c r="CF7" s="474"/>
      <c r="CG7" s="474"/>
      <c r="CH7" s="474"/>
      <c r="CI7" s="474"/>
      <c r="CJ7" s="474"/>
      <c r="CK7" s="474"/>
      <c r="CL7" s="474"/>
      <c r="CM7" s="474"/>
      <c r="CN7" s="474"/>
      <c r="CO7" s="474"/>
      <c r="CP7" s="474"/>
      <c r="CQ7" s="474"/>
      <c r="CR7" s="474"/>
      <c r="CS7" s="475"/>
      <c r="CT7" s="470">
        <v>7520027</v>
      </c>
      <c r="CU7" s="471"/>
      <c r="CV7" s="471"/>
      <c r="CW7" s="471"/>
      <c r="CX7" s="471"/>
      <c r="CY7" s="471"/>
      <c r="CZ7" s="471"/>
      <c r="DA7" s="472"/>
      <c r="DB7" s="470">
        <v>7658451</v>
      </c>
      <c r="DC7" s="471"/>
      <c r="DD7" s="471"/>
      <c r="DE7" s="471"/>
      <c r="DF7" s="471"/>
      <c r="DG7" s="471"/>
      <c r="DH7" s="471"/>
      <c r="DI7" s="472"/>
      <c r="DJ7" s="184"/>
      <c r="DK7" s="184"/>
      <c r="DL7" s="184"/>
      <c r="DM7" s="184"/>
      <c r="DN7" s="184"/>
      <c r="DO7" s="184"/>
    </row>
    <row r="8" spans="1:119" ht="18.75" customHeight="1" thickBot="1" x14ac:dyDescent="0.2">
      <c r="A8" s="185"/>
      <c r="B8" s="479"/>
      <c r="C8" s="480"/>
      <c r="D8" s="480"/>
      <c r="E8" s="481"/>
      <c r="F8" s="481"/>
      <c r="G8" s="481"/>
      <c r="H8" s="481"/>
      <c r="I8" s="481"/>
      <c r="J8" s="481"/>
      <c r="K8" s="481"/>
      <c r="L8" s="481"/>
      <c r="M8" s="481"/>
      <c r="N8" s="481"/>
      <c r="O8" s="481"/>
      <c r="P8" s="481"/>
      <c r="Q8" s="481"/>
      <c r="R8" s="484"/>
      <c r="S8" s="484"/>
      <c r="T8" s="484"/>
      <c r="U8" s="484"/>
      <c r="V8" s="485"/>
      <c r="W8" s="488"/>
      <c r="X8" s="489"/>
      <c r="Y8" s="489"/>
      <c r="Z8" s="489"/>
      <c r="AA8" s="489"/>
      <c r="AB8" s="480"/>
      <c r="AC8" s="496"/>
      <c r="AD8" s="497"/>
      <c r="AE8" s="497"/>
      <c r="AF8" s="497"/>
      <c r="AG8" s="497"/>
      <c r="AH8" s="497"/>
      <c r="AI8" s="497"/>
      <c r="AJ8" s="497"/>
      <c r="AK8" s="497"/>
      <c r="AL8" s="498"/>
      <c r="AM8" s="499" t="s">
        <v>108</v>
      </c>
      <c r="AN8" s="500"/>
      <c r="AO8" s="500"/>
      <c r="AP8" s="500"/>
      <c r="AQ8" s="500"/>
      <c r="AR8" s="500"/>
      <c r="AS8" s="500"/>
      <c r="AT8" s="501"/>
      <c r="AU8" s="502" t="s">
        <v>109</v>
      </c>
      <c r="AV8" s="503"/>
      <c r="AW8" s="503"/>
      <c r="AX8" s="503"/>
      <c r="AY8" s="504" t="s">
        <v>110</v>
      </c>
      <c r="AZ8" s="505"/>
      <c r="BA8" s="505"/>
      <c r="BB8" s="505"/>
      <c r="BC8" s="505"/>
      <c r="BD8" s="505"/>
      <c r="BE8" s="505"/>
      <c r="BF8" s="505"/>
      <c r="BG8" s="505"/>
      <c r="BH8" s="505"/>
      <c r="BI8" s="505"/>
      <c r="BJ8" s="505"/>
      <c r="BK8" s="505"/>
      <c r="BL8" s="505"/>
      <c r="BM8" s="506"/>
      <c r="BN8" s="470">
        <v>149770</v>
      </c>
      <c r="BO8" s="471"/>
      <c r="BP8" s="471"/>
      <c r="BQ8" s="471"/>
      <c r="BR8" s="471"/>
      <c r="BS8" s="471"/>
      <c r="BT8" s="471"/>
      <c r="BU8" s="472"/>
      <c r="BV8" s="470">
        <v>145883</v>
      </c>
      <c r="BW8" s="471"/>
      <c r="BX8" s="471"/>
      <c r="BY8" s="471"/>
      <c r="BZ8" s="471"/>
      <c r="CA8" s="471"/>
      <c r="CB8" s="471"/>
      <c r="CC8" s="472"/>
      <c r="CD8" s="473" t="s">
        <v>111</v>
      </c>
      <c r="CE8" s="474"/>
      <c r="CF8" s="474"/>
      <c r="CG8" s="474"/>
      <c r="CH8" s="474"/>
      <c r="CI8" s="474"/>
      <c r="CJ8" s="474"/>
      <c r="CK8" s="474"/>
      <c r="CL8" s="474"/>
      <c r="CM8" s="474"/>
      <c r="CN8" s="474"/>
      <c r="CO8" s="474"/>
      <c r="CP8" s="474"/>
      <c r="CQ8" s="474"/>
      <c r="CR8" s="474"/>
      <c r="CS8" s="475"/>
      <c r="CT8" s="510">
        <v>0.17</v>
      </c>
      <c r="CU8" s="511"/>
      <c r="CV8" s="511"/>
      <c r="CW8" s="511"/>
      <c r="CX8" s="511"/>
      <c r="CY8" s="511"/>
      <c r="CZ8" s="511"/>
      <c r="DA8" s="512"/>
      <c r="DB8" s="510">
        <v>0.17</v>
      </c>
      <c r="DC8" s="511"/>
      <c r="DD8" s="511"/>
      <c r="DE8" s="511"/>
      <c r="DF8" s="511"/>
      <c r="DG8" s="511"/>
      <c r="DH8" s="511"/>
      <c r="DI8" s="512"/>
      <c r="DJ8" s="184"/>
      <c r="DK8" s="184"/>
      <c r="DL8" s="184"/>
      <c r="DM8" s="184"/>
      <c r="DN8" s="184"/>
      <c r="DO8" s="184"/>
    </row>
    <row r="9" spans="1:119" ht="18.75" customHeight="1" thickBot="1" x14ac:dyDescent="0.2">
      <c r="A9" s="185"/>
      <c r="B9" s="464" t="s">
        <v>112</v>
      </c>
      <c r="C9" s="465"/>
      <c r="D9" s="465"/>
      <c r="E9" s="465"/>
      <c r="F9" s="465"/>
      <c r="G9" s="465"/>
      <c r="H9" s="465"/>
      <c r="I9" s="465"/>
      <c r="J9" s="465"/>
      <c r="K9" s="513"/>
      <c r="L9" s="514" t="s">
        <v>113</v>
      </c>
      <c r="M9" s="515"/>
      <c r="N9" s="515"/>
      <c r="O9" s="515"/>
      <c r="P9" s="515"/>
      <c r="Q9" s="516"/>
      <c r="R9" s="517">
        <v>11849</v>
      </c>
      <c r="S9" s="518"/>
      <c r="T9" s="518"/>
      <c r="U9" s="518"/>
      <c r="V9" s="519"/>
      <c r="W9" s="427" t="s">
        <v>114</v>
      </c>
      <c r="X9" s="428"/>
      <c r="Y9" s="428"/>
      <c r="Z9" s="428"/>
      <c r="AA9" s="428"/>
      <c r="AB9" s="428"/>
      <c r="AC9" s="428"/>
      <c r="AD9" s="428"/>
      <c r="AE9" s="428"/>
      <c r="AF9" s="428"/>
      <c r="AG9" s="428"/>
      <c r="AH9" s="428"/>
      <c r="AI9" s="428"/>
      <c r="AJ9" s="428"/>
      <c r="AK9" s="428"/>
      <c r="AL9" s="429"/>
      <c r="AM9" s="499" t="s">
        <v>115</v>
      </c>
      <c r="AN9" s="500"/>
      <c r="AO9" s="500"/>
      <c r="AP9" s="500"/>
      <c r="AQ9" s="500"/>
      <c r="AR9" s="500"/>
      <c r="AS9" s="500"/>
      <c r="AT9" s="501"/>
      <c r="AU9" s="502" t="s">
        <v>109</v>
      </c>
      <c r="AV9" s="503"/>
      <c r="AW9" s="503"/>
      <c r="AX9" s="503"/>
      <c r="AY9" s="504" t="s">
        <v>116</v>
      </c>
      <c r="AZ9" s="505"/>
      <c r="BA9" s="505"/>
      <c r="BB9" s="505"/>
      <c r="BC9" s="505"/>
      <c r="BD9" s="505"/>
      <c r="BE9" s="505"/>
      <c r="BF9" s="505"/>
      <c r="BG9" s="505"/>
      <c r="BH9" s="505"/>
      <c r="BI9" s="505"/>
      <c r="BJ9" s="505"/>
      <c r="BK9" s="505"/>
      <c r="BL9" s="505"/>
      <c r="BM9" s="506"/>
      <c r="BN9" s="470">
        <v>3887</v>
      </c>
      <c r="BO9" s="471"/>
      <c r="BP9" s="471"/>
      <c r="BQ9" s="471"/>
      <c r="BR9" s="471"/>
      <c r="BS9" s="471"/>
      <c r="BT9" s="471"/>
      <c r="BU9" s="472"/>
      <c r="BV9" s="470">
        <v>-118608</v>
      </c>
      <c r="BW9" s="471"/>
      <c r="BX9" s="471"/>
      <c r="BY9" s="471"/>
      <c r="BZ9" s="471"/>
      <c r="CA9" s="471"/>
      <c r="CB9" s="471"/>
      <c r="CC9" s="472"/>
      <c r="CD9" s="473" t="s">
        <v>117</v>
      </c>
      <c r="CE9" s="474"/>
      <c r="CF9" s="474"/>
      <c r="CG9" s="474"/>
      <c r="CH9" s="474"/>
      <c r="CI9" s="474"/>
      <c r="CJ9" s="474"/>
      <c r="CK9" s="474"/>
      <c r="CL9" s="474"/>
      <c r="CM9" s="474"/>
      <c r="CN9" s="474"/>
      <c r="CO9" s="474"/>
      <c r="CP9" s="474"/>
      <c r="CQ9" s="474"/>
      <c r="CR9" s="474"/>
      <c r="CS9" s="475"/>
      <c r="CT9" s="467">
        <v>26.9</v>
      </c>
      <c r="CU9" s="468"/>
      <c r="CV9" s="468"/>
      <c r="CW9" s="468"/>
      <c r="CX9" s="468"/>
      <c r="CY9" s="468"/>
      <c r="CZ9" s="468"/>
      <c r="DA9" s="469"/>
      <c r="DB9" s="467">
        <v>28.4</v>
      </c>
      <c r="DC9" s="468"/>
      <c r="DD9" s="468"/>
      <c r="DE9" s="468"/>
      <c r="DF9" s="468"/>
      <c r="DG9" s="468"/>
      <c r="DH9" s="468"/>
      <c r="DI9" s="469"/>
      <c r="DJ9" s="184"/>
      <c r="DK9" s="184"/>
      <c r="DL9" s="184"/>
      <c r="DM9" s="184"/>
      <c r="DN9" s="184"/>
      <c r="DO9" s="184"/>
    </row>
    <row r="10" spans="1:119" ht="18.75" customHeight="1" thickBot="1" x14ac:dyDescent="0.2">
      <c r="A10" s="185"/>
      <c r="B10" s="464"/>
      <c r="C10" s="465"/>
      <c r="D10" s="465"/>
      <c r="E10" s="465"/>
      <c r="F10" s="465"/>
      <c r="G10" s="465"/>
      <c r="H10" s="465"/>
      <c r="I10" s="465"/>
      <c r="J10" s="465"/>
      <c r="K10" s="513"/>
      <c r="L10" s="520" t="s">
        <v>118</v>
      </c>
      <c r="M10" s="500"/>
      <c r="N10" s="500"/>
      <c r="O10" s="500"/>
      <c r="P10" s="500"/>
      <c r="Q10" s="501"/>
      <c r="R10" s="521">
        <v>13063</v>
      </c>
      <c r="S10" s="522"/>
      <c r="T10" s="522"/>
      <c r="U10" s="522"/>
      <c r="V10" s="523"/>
      <c r="W10" s="458"/>
      <c r="X10" s="459"/>
      <c r="Y10" s="459"/>
      <c r="Z10" s="459"/>
      <c r="AA10" s="459"/>
      <c r="AB10" s="459"/>
      <c r="AC10" s="459"/>
      <c r="AD10" s="459"/>
      <c r="AE10" s="459"/>
      <c r="AF10" s="459"/>
      <c r="AG10" s="459"/>
      <c r="AH10" s="459"/>
      <c r="AI10" s="459"/>
      <c r="AJ10" s="459"/>
      <c r="AK10" s="459"/>
      <c r="AL10" s="462"/>
      <c r="AM10" s="499" t="s">
        <v>119</v>
      </c>
      <c r="AN10" s="500"/>
      <c r="AO10" s="500"/>
      <c r="AP10" s="500"/>
      <c r="AQ10" s="500"/>
      <c r="AR10" s="500"/>
      <c r="AS10" s="500"/>
      <c r="AT10" s="501"/>
      <c r="AU10" s="502" t="s">
        <v>120</v>
      </c>
      <c r="AV10" s="503"/>
      <c r="AW10" s="503"/>
      <c r="AX10" s="503"/>
      <c r="AY10" s="504" t="s">
        <v>121</v>
      </c>
      <c r="AZ10" s="505"/>
      <c r="BA10" s="505"/>
      <c r="BB10" s="505"/>
      <c r="BC10" s="505"/>
      <c r="BD10" s="505"/>
      <c r="BE10" s="505"/>
      <c r="BF10" s="505"/>
      <c r="BG10" s="505"/>
      <c r="BH10" s="505"/>
      <c r="BI10" s="505"/>
      <c r="BJ10" s="505"/>
      <c r="BK10" s="505"/>
      <c r="BL10" s="505"/>
      <c r="BM10" s="506"/>
      <c r="BN10" s="470">
        <v>27</v>
      </c>
      <c r="BO10" s="471"/>
      <c r="BP10" s="471"/>
      <c r="BQ10" s="471"/>
      <c r="BR10" s="471"/>
      <c r="BS10" s="471"/>
      <c r="BT10" s="471"/>
      <c r="BU10" s="472"/>
      <c r="BV10" s="470">
        <v>100071</v>
      </c>
      <c r="BW10" s="471"/>
      <c r="BX10" s="471"/>
      <c r="BY10" s="471"/>
      <c r="BZ10" s="471"/>
      <c r="CA10" s="471"/>
      <c r="CB10" s="471"/>
      <c r="CC10" s="472"/>
      <c r="CD10" s="189" t="s">
        <v>122</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
      <c r="A11" s="185"/>
      <c r="B11" s="464"/>
      <c r="C11" s="465"/>
      <c r="D11" s="465"/>
      <c r="E11" s="465"/>
      <c r="F11" s="465"/>
      <c r="G11" s="465"/>
      <c r="H11" s="465"/>
      <c r="I11" s="465"/>
      <c r="J11" s="465"/>
      <c r="K11" s="513"/>
      <c r="L11" s="524" t="s">
        <v>123</v>
      </c>
      <c r="M11" s="525"/>
      <c r="N11" s="525"/>
      <c r="O11" s="525"/>
      <c r="P11" s="525"/>
      <c r="Q11" s="526"/>
      <c r="R11" s="527" t="s">
        <v>124</v>
      </c>
      <c r="S11" s="528"/>
      <c r="T11" s="528"/>
      <c r="U11" s="528"/>
      <c r="V11" s="529"/>
      <c r="W11" s="458"/>
      <c r="X11" s="459"/>
      <c r="Y11" s="459"/>
      <c r="Z11" s="459"/>
      <c r="AA11" s="459"/>
      <c r="AB11" s="459"/>
      <c r="AC11" s="459"/>
      <c r="AD11" s="459"/>
      <c r="AE11" s="459"/>
      <c r="AF11" s="459"/>
      <c r="AG11" s="459"/>
      <c r="AH11" s="459"/>
      <c r="AI11" s="459"/>
      <c r="AJ11" s="459"/>
      <c r="AK11" s="459"/>
      <c r="AL11" s="462"/>
      <c r="AM11" s="499" t="s">
        <v>125</v>
      </c>
      <c r="AN11" s="500"/>
      <c r="AO11" s="500"/>
      <c r="AP11" s="500"/>
      <c r="AQ11" s="500"/>
      <c r="AR11" s="500"/>
      <c r="AS11" s="500"/>
      <c r="AT11" s="501"/>
      <c r="AU11" s="502" t="s">
        <v>126</v>
      </c>
      <c r="AV11" s="503"/>
      <c r="AW11" s="503"/>
      <c r="AX11" s="503"/>
      <c r="AY11" s="504" t="s">
        <v>127</v>
      </c>
      <c r="AZ11" s="505"/>
      <c r="BA11" s="505"/>
      <c r="BB11" s="505"/>
      <c r="BC11" s="505"/>
      <c r="BD11" s="505"/>
      <c r="BE11" s="505"/>
      <c r="BF11" s="505"/>
      <c r="BG11" s="505"/>
      <c r="BH11" s="505"/>
      <c r="BI11" s="505"/>
      <c r="BJ11" s="505"/>
      <c r="BK11" s="505"/>
      <c r="BL11" s="505"/>
      <c r="BM11" s="506"/>
      <c r="BN11" s="470">
        <v>319654</v>
      </c>
      <c r="BO11" s="471"/>
      <c r="BP11" s="471"/>
      <c r="BQ11" s="471"/>
      <c r="BR11" s="471"/>
      <c r="BS11" s="471"/>
      <c r="BT11" s="471"/>
      <c r="BU11" s="472"/>
      <c r="BV11" s="470">
        <v>323957</v>
      </c>
      <c r="BW11" s="471"/>
      <c r="BX11" s="471"/>
      <c r="BY11" s="471"/>
      <c r="BZ11" s="471"/>
      <c r="CA11" s="471"/>
      <c r="CB11" s="471"/>
      <c r="CC11" s="472"/>
      <c r="CD11" s="473" t="s">
        <v>128</v>
      </c>
      <c r="CE11" s="474"/>
      <c r="CF11" s="474"/>
      <c r="CG11" s="474"/>
      <c r="CH11" s="474"/>
      <c r="CI11" s="474"/>
      <c r="CJ11" s="474"/>
      <c r="CK11" s="474"/>
      <c r="CL11" s="474"/>
      <c r="CM11" s="474"/>
      <c r="CN11" s="474"/>
      <c r="CO11" s="474"/>
      <c r="CP11" s="474"/>
      <c r="CQ11" s="474"/>
      <c r="CR11" s="474"/>
      <c r="CS11" s="475"/>
      <c r="CT11" s="510" t="s">
        <v>129</v>
      </c>
      <c r="CU11" s="511"/>
      <c r="CV11" s="511"/>
      <c r="CW11" s="511"/>
      <c r="CX11" s="511"/>
      <c r="CY11" s="511"/>
      <c r="CZ11" s="511"/>
      <c r="DA11" s="512"/>
      <c r="DB11" s="510" t="s">
        <v>129</v>
      </c>
      <c r="DC11" s="511"/>
      <c r="DD11" s="511"/>
      <c r="DE11" s="511"/>
      <c r="DF11" s="511"/>
      <c r="DG11" s="511"/>
      <c r="DH11" s="511"/>
      <c r="DI11" s="512"/>
      <c r="DJ11" s="184"/>
      <c r="DK11" s="184"/>
      <c r="DL11" s="184"/>
      <c r="DM11" s="184"/>
      <c r="DN11" s="184"/>
      <c r="DO11" s="184"/>
    </row>
    <row r="12" spans="1:119" ht="18.75" customHeight="1" x14ac:dyDescent="0.15">
      <c r="A12" s="185"/>
      <c r="B12" s="530" t="s">
        <v>130</v>
      </c>
      <c r="C12" s="531"/>
      <c r="D12" s="531"/>
      <c r="E12" s="531"/>
      <c r="F12" s="531"/>
      <c r="G12" s="531"/>
      <c r="H12" s="531"/>
      <c r="I12" s="531"/>
      <c r="J12" s="531"/>
      <c r="K12" s="532"/>
      <c r="L12" s="539" t="s">
        <v>131</v>
      </c>
      <c r="M12" s="540"/>
      <c r="N12" s="540"/>
      <c r="O12" s="540"/>
      <c r="P12" s="540"/>
      <c r="Q12" s="541"/>
      <c r="R12" s="542">
        <v>12176</v>
      </c>
      <c r="S12" s="543"/>
      <c r="T12" s="543"/>
      <c r="U12" s="543"/>
      <c r="V12" s="544"/>
      <c r="W12" s="545" t="s">
        <v>1</v>
      </c>
      <c r="X12" s="503"/>
      <c r="Y12" s="503"/>
      <c r="Z12" s="503"/>
      <c r="AA12" s="503"/>
      <c r="AB12" s="546"/>
      <c r="AC12" s="547" t="s">
        <v>132</v>
      </c>
      <c r="AD12" s="548"/>
      <c r="AE12" s="548"/>
      <c r="AF12" s="548"/>
      <c r="AG12" s="549"/>
      <c r="AH12" s="547" t="s">
        <v>133</v>
      </c>
      <c r="AI12" s="548"/>
      <c r="AJ12" s="548"/>
      <c r="AK12" s="548"/>
      <c r="AL12" s="550"/>
      <c r="AM12" s="499" t="s">
        <v>134</v>
      </c>
      <c r="AN12" s="500"/>
      <c r="AO12" s="500"/>
      <c r="AP12" s="500"/>
      <c r="AQ12" s="500"/>
      <c r="AR12" s="500"/>
      <c r="AS12" s="500"/>
      <c r="AT12" s="501"/>
      <c r="AU12" s="502" t="s">
        <v>135</v>
      </c>
      <c r="AV12" s="503"/>
      <c r="AW12" s="503"/>
      <c r="AX12" s="503"/>
      <c r="AY12" s="504" t="s">
        <v>136</v>
      </c>
      <c r="AZ12" s="505"/>
      <c r="BA12" s="505"/>
      <c r="BB12" s="505"/>
      <c r="BC12" s="505"/>
      <c r="BD12" s="505"/>
      <c r="BE12" s="505"/>
      <c r="BF12" s="505"/>
      <c r="BG12" s="505"/>
      <c r="BH12" s="505"/>
      <c r="BI12" s="505"/>
      <c r="BJ12" s="505"/>
      <c r="BK12" s="505"/>
      <c r="BL12" s="505"/>
      <c r="BM12" s="506"/>
      <c r="BN12" s="470">
        <v>0</v>
      </c>
      <c r="BO12" s="471"/>
      <c r="BP12" s="471"/>
      <c r="BQ12" s="471"/>
      <c r="BR12" s="471"/>
      <c r="BS12" s="471"/>
      <c r="BT12" s="471"/>
      <c r="BU12" s="472"/>
      <c r="BV12" s="470">
        <v>0</v>
      </c>
      <c r="BW12" s="471"/>
      <c r="BX12" s="471"/>
      <c r="BY12" s="471"/>
      <c r="BZ12" s="471"/>
      <c r="CA12" s="471"/>
      <c r="CB12" s="471"/>
      <c r="CC12" s="472"/>
      <c r="CD12" s="473" t="s">
        <v>137</v>
      </c>
      <c r="CE12" s="474"/>
      <c r="CF12" s="474"/>
      <c r="CG12" s="474"/>
      <c r="CH12" s="474"/>
      <c r="CI12" s="474"/>
      <c r="CJ12" s="474"/>
      <c r="CK12" s="474"/>
      <c r="CL12" s="474"/>
      <c r="CM12" s="474"/>
      <c r="CN12" s="474"/>
      <c r="CO12" s="474"/>
      <c r="CP12" s="474"/>
      <c r="CQ12" s="474"/>
      <c r="CR12" s="474"/>
      <c r="CS12" s="475"/>
      <c r="CT12" s="510" t="s">
        <v>138</v>
      </c>
      <c r="CU12" s="511"/>
      <c r="CV12" s="511"/>
      <c r="CW12" s="511"/>
      <c r="CX12" s="511"/>
      <c r="CY12" s="511"/>
      <c r="CZ12" s="511"/>
      <c r="DA12" s="512"/>
      <c r="DB12" s="510" t="s">
        <v>139</v>
      </c>
      <c r="DC12" s="511"/>
      <c r="DD12" s="511"/>
      <c r="DE12" s="511"/>
      <c r="DF12" s="511"/>
      <c r="DG12" s="511"/>
      <c r="DH12" s="511"/>
      <c r="DI12" s="512"/>
      <c r="DJ12" s="184"/>
      <c r="DK12" s="184"/>
      <c r="DL12" s="184"/>
      <c r="DM12" s="184"/>
      <c r="DN12" s="184"/>
      <c r="DO12" s="184"/>
    </row>
    <row r="13" spans="1:119" ht="18.75" customHeight="1" x14ac:dyDescent="0.15">
      <c r="A13" s="185"/>
      <c r="B13" s="533"/>
      <c r="C13" s="534"/>
      <c r="D13" s="534"/>
      <c r="E13" s="534"/>
      <c r="F13" s="534"/>
      <c r="G13" s="534"/>
      <c r="H13" s="534"/>
      <c r="I13" s="534"/>
      <c r="J13" s="534"/>
      <c r="K13" s="535"/>
      <c r="L13" s="195"/>
      <c r="M13" s="561" t="s">
        <v>140</v>
      </c>
      <c r="N13" s="562"/>
      <c r="O13" s="562"/>
      <c r="P13" s="562"/>
      <c r="Q13" s="563"/>
      <c r="R13" s="554">
        <v>12093</v>
      </c>
      <c r="S13" s="555"/>
      <c r="T13" s="555"/>
      <c r="U13" s="555"/>
      <c r="V13" s="556"/>
      <c r="W13" s="486" t="s">
        <v>141</v>
      </c>
      <c r="X13" s="487"/>
      <c r="Y13" s="487"/>
      <c r="Z13" s="487"/>
      <c r="AA13" s="487"/>
      <c r="AB13" s="477"/>
      <c r="AC13" s="521">
        <v>1516</v>
      </c>
      <c r="AD13" s="522"/>
      <c r="AE13" s="522"/>
      <c r="AF13" s="522"/>
      <c r="AG13" s="564"/>
      <c r="AH13" s="521">
        <v>1689</v>
      </c>
      <c r="AI13" s="522"/>
      <c r="AJ13" s="522"/>
      <c r="AK13" s="522"/>
      <c r="AL13" s="523"/>
      <c r="AM13" s="499" t="s">
        <v>142</v>
      </c>
      <c r="AN13" s="500"/>
      <c r="AO13" s="500"/>
      <c r="AP13" s="500"/>
      <c r="AQ13" s="500"/>
      <c r="AR13" s="500"/>
      <c r="AS13" s="500"/>
      <c r="AT13" s="501"/>
      <c r="AU13" s="502" t="s">
        <v>120</v>
      </c>
      <c r="AV13" s="503"/>
      <c r="AW13" s="503"/>
      <c r="AX13" s="503"/>
      <c r="AY13" s="504" t="s">
        <v>143</v>
      </c>
      <c r="AZ13" s="505"/>
      <c r="BA13" s="505"/>
      <c r="BB13" s="505"/>
      <c r="BC13" s="505"/>
      <c r="BD13" s="505"/>
      <c r="BE13" s="505"/>
      <c r="BF13" s="505"/>
      <c r="BG13" s="505"/>
      <c r="BH13" s="505"/>
      <c r="BI13" s="505"/>
      <c r="BJ13" s="505"/>
      <c r="BK13" s="505"/>
      <c r="BL13" s="505"/>
      <c r="BM13" s="506"/>
      <c r="BN13" s="470">
        <v>323568</v>
      </c>
      <c r="BO13" s="471"/>
      <c r="BP13" s="471"/>
      <c r="BQ13" s="471"/>
      <c r="BR13" s="471"/>
      <c r="BS13" s="471"/>
      <c r="BT13" s="471"/>
      <c r="BU13" s="472"/>
      <c r="BV13" s="470">
        <v>305420</v>
      </c>
      <c r="BW13" s="471"/>
      <c r="BX13" s="471"/>
      <c r="BY13" s="471"/>
      <c r="BZ13" s="471"/>
      <c r="CA13" s="471"/>
      <c r="CB13" s="471"/>
      <c r="CC13" s="472"/>
      <c r="CD13" s="473" t="s">
        <v>144</v>
      </c>
      <c r="CE13" s="474"/>
      <c r="CF13" s="474"/>
      <c r="CG13" s="474"/>
      <c r="CH13" s="474"/>
      <c r="CI13" s="474"/>
      <c r="CJ13" s="474"/>
      <c r="CK13" s="474"/>
      <c r="CL13" s="474"/>
      <c r="CM13" s="474"/>
      <c r="CN13" s="474"/>
      <c r="CO13" s="474"/>
      <c r="CP13" s="474"/>
      <c r="CQ13" s="474"/>
      <c r="CR13" s="474"/>
      <c r="CS13" s="475"/>
      <c r="CT13" s="467">
        <v>12.6</v>
      </c>
      <c r="CU13" s="468"/>
      <c r="CV13" s="468"/>
      <c r="CW13" s="468"/>
      <c r="CX13" s="468"/>
      <c r="CY13" s="468"/>
      <c r="CZ13" s="468"/>
      <c r="DA13" s="469"/>
      <c r="DB13" s="467">
        <v>12.4</v>
      </c>
      <c r="DC13" s="468"/>
      <c r="DD13" s="468"/>
      <c r="DE13" s="468"/>
      <c r="DF13" s="468"/>
      <c r="DG13" s="468"/>
      <c r="DH13" s="468"/>
      <c r="DI13" s="469"/>
      <c r="DJ13" s="184"/>
      <c r="DK13" s="184"/>
      <c r="DL13" s="184"/>
      <c r="DM13" s="184"/>
      <c r="DN13" s="184"/>
      <c r="DO13" s="184"/>
    </row>
    <row r="14" spans="1:119" ht="18.75" customHeight="1" thickBot="1" x14ac:dyDescent="0.2">
      <c r="A14" s="185"/>
      <c r="B14" s="533"/>
      <c r="C14" s="534"/>
      <c r="D14" s="534"/>
      <c r="E14" s="534"/>
      <c r="F14" s="534"/>
      <c r="G14" s="534"/>
      <c r="H14" s="534"/>
      <c r="I14" s="534"/>
      <c r="J14" s="534"/>
      <c r="K14" s="535"/>
      <c r="L14" s="551" t="s">
        <v>145</v>
      </c>
      <c r="M14" s="552"/>
      <c r="N14" s="552"/>
      <c r="O14" s="552"/>
      <c r="P14" s="552"/>
      <c r="Q14" s="553"/>
      <c r="R14" s="554">
        <v>12475</v>
      </c>
      <c r="S14" s="555"/>
      <c r="T14" s="555"/>
      <c r="U14" s="555"/>
      <c r="V14" s="556"/>
      <c r="W14" s="460"/>
      <c r="X14" s="461"/>
      <c r="Y14" s="461"/>
      <c r="Z14" s="461"/>
      <c r="AA14" s="461"/>
      <c r="AB14" s="450"/>
      <c r="AC14" s="557">
        <v>22</v>
      </c>
      <c r="AD14" s="558"/>
      <c r="AE14" s="558"/>
      <c r="AF14" s="558"/>
      <c r="AG14" s="559"/>
      <c r="AH14" s="557">
        <v>22.3</v>
      </c>
      <c r="AI14" s="558"/>
      <c r="AJ14" s="558"/>
      <c r="AK14" s="558"/>
      <c r="AL14" s="560"/>
      <c r="AM14" s="499"/>
      <c r="AN14" s="500"/>
      <c r="AO14" s="500"/>
      <c r="AP14" s="500"/>
      <c r="AQ14" s="500"/>
      <c r="AR14" s="500"/>
      <c r="AS14" s="500"/>
      <c r="AT14" s="501"/>
      <c r="AU14" s="502"/>
      <c r="AV14" s="503"/>
      <c r="AW14" s="503"/>
      <c r="AX14" s="503"/>
      <c r="AY14" s="504"/>
      <c r="AZ14" s="505"/>
      <c r="BA14" s="505"/>
      <c r="BB14" s="505"/>
      <c r="BC14" s="505"/>
      <c r="BD14" s="505"/>
      <c r="BE14" s="505"/>
      <c r="BF14" s="505"/>
      <c r="BG14" s="505"/>
      <c r="BH14" s="505"/>
      <c r="BI14" s="505"/>
      <c r="BJ14" s="505"/>
      <c r="BK14" s="505"/>
      <c r="BL14" s="505"/>
      <c r="BM14" s="506"/>
      <c r="BN14" s="470"/>
      <c r="BO14" s="471"/>
      <c r="BP14" s="471"/>
      <c r="BQ14" s="471"/>
      <c r="BR14" s="471"/>
      <c r="BS14" s="471"/>
      <c r="BT14" s="471"/>
      <c r="BU14" s="472"/>
      <c r="BV14" s="470"/>
      <c r="BW14" s="471"/>
      <c r="BX14" s="471"/>
      <c r="BY14" s="471"/>
      <c r="BZ14" s="471"/>
      <c r="CA14" s="471"/>
      <c r="CB14" s="471"/>
      <c r="CC14" s="472"/>
      <c r="CD14" s="565" t="s">
        <v>146</v>
      </c>
      <c r="CE14" s="566"/>
      <c r="CF14" s="566"/>
      <c r="CG14" s="566"/>
      <c r="CH14" s="566"/>
      <c r="CI14" s="566"/>
      <c r="CJ14" s="566"/>
      <c r="CK14" s="566"/>
      <c r="CL14" s="566"/>
      <c r="CM14" s="566"/>
      <c r="CN14" s="566"/>
      <c r="CO14" s="566"/>
      <c r="CP14" s="566"/>
      <c r="CQ14" s="566"/>
      <c r="CR14" s="566"/>
      <c r="CS14" s="567"/>
      <c r="CT14" s="568">
        <v>151.30000000000001</v>
      </c>
      <c r="CU14" s="569"/>
      <c r="CV14" s="569"/>
      <c r="CW14" s="569"/>
      <c r="CX14" s="569"/>
      <c r="CY14" s="569"/>
      <c r="CZ14" s="569"/>
      <c r="DA14" s="570"/>
      <c r="DB14" s="568">
        <v>165</v>
      </c>
      <c r="DC14" s="569"/>
      <c r="DD14" s="569"/>
      <c r="DE14" s="569"/>
      <c r="DF14" s="569"/>
      <c r="DG14" s="569"/>
      <c r="DH14" s="569"/>
      <c r="DI14" s="570"/>
      <c r="DJ14" s="184"/>
      <c r="DK14" s="184"/>
      <c r="DL14" s="184"/>
      <c r="DM14" s="184"/>
      <c r="DN14" s="184"/>
      <c r="DO14" s="184"/>
    </row>
    <row r="15" spans="1:119" ht="18.75" customHeight="1" x14ac:dyDescent="0.15">
      <c r="A15" s="185"/>
      <c r="B15" s="533"/>
      <c r="C15" s="534"/>
      <c r="D15" s="534"/>
      <c r="E15" s="534"/>
      <c r="F15" s="534"/>
      <c r="G15" s="534"/>
      <c r="H15" s="534"/>
      <c r="I15" s="534"/>
      <c r="J15" s="534"/>
      <c r="K15" s="535"/>
      <c r="L15" s="195"/>
      <c r="M15" s="561" t="s">
        <v>147</v>
      </c>
      <c r="N15" s="562"/>
      <c r="O15" s="562"/>
      <c r="P15" s="562"/>
      <c r="Q15" s="563"/>
      <c r="R15" s="554">
        <v>12398</v>
      </c>
      <c r="S15" s="555"/>
      <c r="T15" s="555"/>
      <c r="U15" s="555"/>
      <c r="V15" s="556"/>
      <c r="W15" s="486" t="s">
        <v>148</v>
      </c>
      <c r="X15" s="487"/>
      <c r="Y15" s="487"/>
      <c r="Z15" s="487"/>
      <c r="AA15" s="487"/>
      <c r="AB15" s="477"/>
      <c r="AC15" s="521">
        <v>1975</v>
      </c>
      <c r="AD15" s="522"/>
      <c r="AE15" s="522"/>
      <c r="AF15" s="522"/>
      <c r="AG15" s="564"/>
      <c r="AH15" s="521">
        <v>2461</v>
      </c>
      <c r="AI15" s="522"/>
      <c r="AJ15" s="522"/>
      <c r="AK15" s="522"/>
      <c r="AL15" s="523"/>
      <c r="AM15" s="499"/>
      <c r="AN15" s="500"/>
      <c r="AO15" s="500"/>
      <c r="AP15" s="500"/>
      <c r="AQ15" s="500"/>
      <c r="AR15" s="500"/>
      <c r="AS15" s="500"/>
      <c r="AT15" s="501"/>
      <c r="AU15" s="502"/>
      <c r="AV15" s="503"/>
      <c r="AW15" s="503"/>
      <c r="AX15" s="503"/>
      <c r="AY15" s="430" t="s">
        <v>149</v>
      </c>
      <c r="AZ15" s="431"/>
      <c r="BA15" s="431"/>
      <c r="BB15" s="431"/>
      <c r="BC15" s="431"/>
      <c r="BD15" s="431"/>
      <c r="BE15" s="431"/>
      <c r="BF15" s="431"/>
      <c r="BG15" s="431"/>
      <c r="BH15" s="431"/>
      <c r="BI15" s="431"/>
      <c r="BJ15" s="431"/>
      <c r="BK15" s="431"/>
      <c r="BL15" s="431"/>
      <c r="BM15" s="432"/>
      <c r="BN15" s="433">
        <v>1292853</v>
      </c>
      <c r="BO15" s="434"/>
      <c r="BP15" s="434"/>
      <c r="BQ15" s="434"/>
      <c r="BR15" s="434"/>
      <c r="BS15" s="434"/>
      <c r="BT15" s="434"/>
      <c r="BU15" s="435"/>
      <c r="BV15" s="433">
        <v>1221059</v>
      </c>
      <c r="BW15" s="434"/>
      <c r="BX15" s="434"/>
      <c r="BY15" s="434"/>
      <c r="BZ15" s="434"/>
      <c r="CA15" s="434"/>
      <c r="CB15" s="434"/>
      <c r="CC15" s="435"/>
      <c r="CD15" s="571" t="s">
        <v>150</v>
      </c>
      <c r="CE15" s="572"/>
      <c r="CF15" s="572"/>
      <c r="CG15" s="572"/>
      <c r="CH15" s="572"/>
      <c r="CI15" s="572"/>
      <c r="CJ15" s="572"/>
      <c r="CK15" s="572"/>
      <c r="CL15" s="572"/>
      <c r="CM15" s="572"/>
      <c r="CN15" s="572"/>
      <c r="CO15" s="572"/>
      <c r="CP15" s="572"/>
      <c r="CQ15" s="572"/>
      <c r="CR15" s="572"/>
      <c r="CS15" s="573"/>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15">
      <c r="A16" s="185"/>
      <c r="B16" s="533"/>
      <c r="C16" s="534"/>
      <c r="D16" s="534"/>
      <c r="E16" s="534"/>
      <c r="F16" s="534"/>
      <c r="G16" s="534"/>
      <c r="H16" s="534"/>
      <c r="I16" s="534"/>
      <c r="J16" s="534"/>
      <c r="K16" s="535"/>
      <c r="L16" s="551" t="s">
        <v>151</v>
      </c>
      <c r="M16" s="582"/>
      <c r="N16" s="582"/>
      <c r="O16" s="582"/>
      <c r="P16" s="582"/>
      <c r="Q16" s="583"/>
      <c r="R16" s="574" t="s">
        <v>152</v>
      </c>
      <c r="S16" s="575"/>
      <c r="T16" s="575"/>
      <c r="U16" s="575"/>
      <c r="V16" s="576"/>
      <c r="W16" s="460"/>
      <c r="X16" s="461"/>
      <c r="Y16" s="461"/>
      <c r="Z16" s="461"/>
      <c r="AA16" s="461"/>
      <c r="AB16" s="450"/>
      <c r="AC16" s="557">
        <v>28.6</v>
      </c>
      <c r="AD16" s="558"/>
      <c r="AE16" s="558"/>
      <c r="AF16" s="558"/>
      <c r="AG16" s="559"/>
      <c r="AH16" s="557">
        <v>32.5</v>
      </c>
      <c r="AI16" s="558"/>
      <c r="AJ16" s="558"/>
      <c r="AK16" s="558"/>
      <c r="AL16" s="560"/>
      <c r="AM16" s="499"/>
      <c r="AN16" s="500"/>
      <c r="AO16" s="500"/>
      <c r="AP16" s="500"/>
      <c r="AQ16" s="500"/>
      <c r="AR16" s="500"/>
      <c r="AS16" s="500"/>
      <c r="AT16" s="501"/>
      <c r="AU16" s="502"/>
      <c r="AV16" s="503"/>
      <c r="AW16" s="503"/>
      <c r="AX16" s="503"/>
      <c r="AY16" s="504" t="s">
        <v>153</v>
      </c>
      <c r="AZ16" s="505"/>
      <c r="BA16" s="505"/>
      <c r="BB16" s="505"/>
      <c r="BC16" s="505"/>
      <c r="BD16" s="505"/>
      <c r="BE16" s="505"/>
      <c r="BF16" s="505"/>
      <c r="BG16" s="505"/>
      <c r="BH16" s="505"/>
      <c r="BI16" s="505"/>
      <c r="BJ16" s="505"/>
      <c r="BK16" s="505"/>
      <c r="BL16" s="505"/>
      <c r="BM16" s="506"/>
      <c r="BN16" s="470">
        <v>7038182</v>
      </c>
      <c r="BO16" s="471"/>
      <c r="BP16" s="471"/>
      <c r="BQ16" s="471"/>
      <c r="BR16" s="471"/>
      <c r="BS16" s="471"/>
      <c r="BT16" s="471"/>
      <c r="BU16" s="472"/>
      <c r="BV16" s="470">
        <v>7069321</v>
      </c>
      <c r="BW16" s="471"/>
      <c r="BX16" s="471"/>
      <c r="BY16" s="471"/>
      <c r="BZ16" s="471"/>
      <c r="CA16" s="471"/>
      <c r="CB16" s="471"/>
      <c r="CC16" s="472"/>
      <c r="CD16" s="199"/>
      <c r="CE16" s="580"/>
      <c r="CF16" s="580"/>
      <c r="CG16" s="580"/>
      <c r="CH16" s="580"/>
      <c r="CI16" s="580"/>
      <c r="CJ16" s="580"/>
      <c r="CK16" s="580"/>
      <c r="CL16" s="580"/>
      <c r="CM16" s="580"/>
      <c r="CN16" s="580"/>
      <c r="CO16" s="580"/>
      <c r="CP16" s="580"/>
      <c r="CQ16" s="580"/>
      <c r="CR16" s="580"/>
      <c r="CS16" s="581"/>
      <c r="CT16" s="467"/>
      <c r="CU16" s="468"/>
      <c r="CV16" s="468"/>
      <c r="CW16" s="468"/>
      <c r="CX16" s="468"/>
      <c r="CY16" s="468"/>
      <c r="CZ16" s="468"/>
      <c r="DA16" s="469"/>
      <c r="DB16" s="467"/>
      <c r="DC16" s="468"/>
      <c r="DD16" s="468"/>
      <c r="DE16" s="468"/>
      <c r="DF16" s="468"/>
      <c r="DG16" s="468"/>
      <c r="DH16" s="468"/>
      <c r="DI16" s="469"/>
      <c r="DJ16" s="184"/>
      <c r="DK16" s="184"/>
      <c r="DL16" s="184"/>
      <c r="DM16" s="184"/>
      <c r="DN16" s="184"/>
      <c r="DO16" s="184"/>
    </row>
    <row r="17" spans="1:119" ht="18.75" customHeight="1" thickBot="1" x14ac:dyDescent="0.2">
      <c r="A17" s="185"/>
      <c r="B17" s="536"/>
      <c r="C17" s="537"/>
      <c r="D17" s="537"/>
      <c r="E17" s="537"/>
      <c r="F17" s="537"/>
      <c r="G17" s="537"/>
      <c r="H17" s="537"/>
      <c r="I17" s="537"/>
      <c r="J17" s="537"/>
      <c r="K17" s="538"/>
      <c r="L17" s="200"/>
      <c r="M17" s="577" t="s">
        <v>154</v>
      </c>
      <c r="N17" s="578"/>
      <c r="O17" s="578"/>
      <c r="P17" s="578"/>
      <c r="Q17" s="579"/>
      <c r="R17" s="574" t="s">
        <v>155</v>
      </c>
      <c r="S17" s="575"/>
      <c r="T17" s="575"/>
      <c r="U17" s="575"/>
      <c r="V17" s="576"/>
      <c r="W17" s="486" t="s">
        <v>156</v>
      </c>
      <c r="X17" s="487"/>
      <c r="Y17" s="487"/>
      <c r="Z17" s="487"/>
      <c r="AA17" s="487"/>
      <c r="AB17" s="477"/>
      <c r="AC17" s="521">
        <v>3409</v>
      </c>
      <c r="AD17" s="522"/>
      <c r="AE17" s="522"/>
      <c r="AF17" s="522"/>
      <c r="AG17" s="564"/>
      <c r="AH17" s="521">
        <v>3428</v>
      </c>
      <c r="AI17" s="522"/>
      <c r="AJ17" s="522"/>
      <c r="AK17" s="522"/>
      <c r="AL17" s="523"/>
      <c r="AM17" s="499"/>
      <c r="AN17" s="500"/>
      <c r="AO17" s="500"/>
      <c r="AP17" s="500"/>
      <c r="AQ17" s="500"/>
      <c r="AR17" s="500"/>
      <c r="AS17" s="500"/>
      <c r="AT17" s="501"/>
      <c r="AU17" s="502"/>
      <c r="AV17" s="503"/>
      <c r="AW17" s="503"/>
      <c r="AX17" s="503"/>
      <c r="AY17" s="504" t="s">
        <v>157</v>
      </c>
      <c r="AZ17" s="505"/>
      <c r="BA17" s="505"/>
      <c r="BB17" s="505"/>
      <c r="BC17" s="505"/>
      <c r="BD17" s="505"/>
      <c r="BE17" s="505"/>
      <c r="BF17" s="505"/>
      <c r="BG17" s="505"/>
      <c r="BH17" s="505"/>
      <c r="BI17" s="505"/>
      <c r="BJ17" s="505"/>
      <c r="BK17" s="505"/>
      <c r="BL17" s="505"/>
      <c r="BM17" s="506"/>
      <c r="BN17" s="470">
        <v>1582648</v>
      </c>
      <c r="BO17" s="471"/>
      <c r="BP17" s="471"/>
      <c r="BQ17" s="471"/>
      <c r="BR17" s="471"/>
      <c r="BS17" s="471"/>
      <c r="BT17" s="471"/>
      <c r="BU17" s="472"/>
      <c r="BV17" s="470">
        <v>1513266</v>
      </c>
      <c r="BW17" s="471"/>
      <c r="BX17" s="471"/>
      <c r="BY17" s="471"/>
      <c r="BZ17" s="471"/>
      <c r="CA17" s="471"/>
      <c r="CB17" s="471"/>
      <c r="CC17" s="472"/>
      <c r="CD17" s="199"/>
      <c r="CE17" s="580"/>
      <c r="CF17" s="580"/>
      <c r="CG17" s="580"/>
      <c r="CH17" s="580"/>
      <c r="CI17" s="580"/>
      <c r="CJ17" s="580"/>
      <c r="CK17" s="580"/>
      <c r="CL17" s="580"/>
      <c r="CM17" s="580"/>
      <c r="CN17" s="580"/>
      <c r="CO17" s="580"/>
      <c r="CP17" s="580"/>
      <c r="CQ17" s="580"/>
      <c r="CR17" s="580"/>
      <c r="CS17" s="581"/>
      <c r="CT17" s="467"/>
      <c r="CU17" s="468"/>
      <c r="CV17" s="468"/>
      <c r="CW17" s="468"/>
      <c r="CX17" s="468"/>
      <c r="CY17" s="468"/>
      <c r="CZ17" s="468"/>
      <c r="DA17" s="469"/>
      <c r="DB17" s="467"/>
      <c r="DC17" s="468"/>
      <c r="DD17" s="468"/>
      <c r="DE17" s="468"/>
      <c r="DF17" s="468"/>
      <c r="DG17" s="468"/>
      <c r="DH17" s="468"/>
      <c r="DI17" s="469"/>
      <c r="DJ17" s="184"/>
      <c r="DK17" s="184"/>
      <c r="DL17" s="184"/>
      <c r="DM17" s="184"/>
      <c r="DN17" s="184"/>
      <c r="DO17" s="184"/>
    </row>
    <row r="18" spans="1:119" ht="18.75" customHeight="1" thickBot="1" x14ac:dyDescent="0.2">
      <c r="A18" s="185"/>
      <c r="B18" s="584" t="s">
        <v>158</v>
      </c>
      <c r="C18" s="513"/>
      <c r="D18" s="513"/>
      <c r="E18" s="585"/>
      <c r="F18" s="585"/>
      <c r="G18" s="585"/>
      <c r="H18" s="585"/>
      <c r="I18" s="585"/>
      <c r="J18" s="585"/>
      <c r="K18" s="585"/>
      <c r="L18" s="586">
        <v>368.01</v>
      </c>
      <c r="M18" s="586"/>
      <c r="N18" s="586"/>
      <c r="O18" s="586"/>
      <c r="P18" s="586"/>
      <c r="Q18" s="586"/>
      <c r="R18" s="587"/>
      <c r="S18" s="587"/>
      <c r="T18" s="587"/>
      <c r="U18" s="587"/>
      <c r="V18" s="588"/>
      <c r="W18" s="488"/>
      <c r="X18" s="489"/>
      <c r="Y18" s="489"/>
      <c r="Z18" s="489"/>
      <c r="AA18" s="489"/>
      <c r="AB18" s="480"/>
      <c r="AC18" s="589">
        <v>49.4</v>
      </c>
      <c r="AD18" s="590"/>
      <c r="AE18" s="590"/>
      <c r="AF18" s="590"/>
      <c r="AG18" s="591"/>
      <c r="AH18" s="589">
        <v>45.2</v>
      </c>
      <c r="AI18" s="590"/>
      <c r="AJ18" s="590"/>
      <c r="AK18" s="590"/>
      <c r="AL18" s="592"/>
      <c r="AM18" s="499"/>
      <c r="AN18" s="500"/>
      <c r="AO18" s="500"/>
      <c r="AP18" s="500"/>
      <c r="AQ18" s="500"/>
      <c r="AR18" s="500"/>
      <c r="AS18" s="500"/>
      <c r="AT18" s="501"/>
      <c r="AU18" s="502"/>
      <c r="AV18" s="503"/>
      <c r="AW18" s="503"/>
      <c r="AX18" s="503"/>
      <c r="AY18" s="504" t="s">
        <v>159</v>
      </c>
      <c r="AZ18" s="505"/>
      <c r="BA18" s="505"/>
      <c r="BB18" s="505"/>
      <c r="BC18" s="505"/>
      <c r="BD18" s="505"/>
      <c r="BE18" s="505"/>
      <c r="BF18" s="505"/>
      <c r="BG18" s="505"/>
      <c r="BH18" s="505"/>
      <c r="BI18" s="505"/>
      <c r="BJ18" s="505"/>
      <c r="BK18" s="505"/>
      <c r="BL18" s="505"/>
      <c r="BM18" s="506"/>
      <c r="BN18" s="470">
        <v>6811064</v>
      </c>
      <c r="BO18" s="471"/>
      <c r="BP18" s="471"/>
      <c r="BQ18" s="471"/>
      <c r="BR18" s="471"/>
      <c r="BS18" s="471"/>
      <c r="BT18" s="471"/>
      <c r="BU18" s="472"/>
      <c r="BV18" s="470">
        <v>6684286</v>
      </c>
      <c r="BW18" s="471"/>
      <c r="BX18" s="471"/>
      <c r="BY18" s="471"/>
      <c r="BZ18" s="471"/>
      <c r="CA18" s="471"/>
      <c r="CB18" s="471"/>
      <c r="CC18" s="472"/>
      <c r="CD18" s="199"/>
      <c r="CE18" s="580"/>
      <c r="CF18" s="580"/>
      <c r="CG18" s="580"/>
      <c r="CH18" s="580"/>
      <c r="CI18" s="580"/>
      <c r="CJ18" s="580"/>
      <c r="CK18" s="580"/>
      <c r="CL18" s="580"/>
      <c r="CM18" s="580"/>
      <c r="CN18" s="580"/>
      <c r="CO18" s="580"/>
      <c r="CP18" s="580"/>
      <c r="CQ18" s="580"/>
      <c r="CR18" s="580"/>
      <c r="CS18" s="581"/>
      <c r="CT18" s="467"/>
      <c r="CU18" s="468"/>
      <c r="CV18" s="468"/>
      <c r="CW18" s="468"/>
      <c r="CX18" s="468"/>
      <c r="CY18" s="468"/>
      <c r="CZ18" s="468"/>
      <c r="DA18" s="469"/>
      <c r="DB18" s="467"/>
      <c r="DC18" s="468"/>
      <c r="DD18" s="468"/>
      <c r="DE18" s="468"/>
      <c r="DF18" s="468"/>
      <c r="DG18" s="468"/>
      <c r="DH18" s="468"/>
      <c r="DI18" s="469"/>
      <c r="DJ18" s="184"/>
      <c r="DK18" s="184"/>
      <c r="DL18" s="184"/>
      <c r="DM18" s="184"/>
      <c r="DN18" s="184"/>
      <c r="DO18" s="184"/>
    </row>
    <row r="19" spans="1:119" ht="18.75" customHeight="1" thickBot="1" x14ac:dyDescent="0.2">
      <c r="A19" s="185"/>
      <c r="B19" s="584" t="s">
        <v>160</v>
      </c>
      <c r="C19" s="513"/>
      <c r="D19" s="513"/>
      <c r="E19" s="585"/>
      <c r="F19" s="585"/>
      <c r="G19" s="585"/>
      <c r="H19" s="585"/>
      <c r="I19" s="585"/>
      <c r="J19" s="585"/>
      <c r="K19" s="585"/>
      <c r="L19" s="593">
        <v>32</v>
      </c>
      <c r="M19" s="593"/>
      <c r="N19" s="593"/>
      <c r="O19" s="593"/>
      <c r="P19" s="593"/>
      <c r="Q19" s="593"/>
      <c r="R19" s="594"/>
      <c r="S19" s="594"/>
      <c r="T19" s="594"/>
      <c r="U19" s="594"/>
      <c r="V19" s="595"/>
      <c r="W19" s="427"/>
      <c r="X19" s="428"/>
      <c r="Y19" s="428"/>
      <c r="Z19" s="428"/>
      <c r="AA19" s="428"/>
      <c r="AB19" s="428"/>
      <c r="AC19" s="602"/>
      <c r="AD19" s="602"/>
      <c r="AE19" s="602"/>
      <c r="AF19" s="602"/>
      <c r="AG19" s="602"/>
      <c r="AH19" s="602"/>
      <c r="AI19" s="602"/>
      <c r="AJ19" s="602"/>
      <c r="AK19" s="602"/>
      <c r="AL19" s="603"/>
      <c r="AM19" s="499"/>
      <c r="AN19" s="500"/>
      <c r="AO19" s="500"/>
      <c r="AP19" s="500"/>
      <c r="AQ19" s="500"/>
      <c r="AR19" s="500"/>
      <c r="AS19" s="500"/>
      <c r="AT19" s="501"/>
      <c r="AU19" s="502"/>
      <c r="AV19" s="503"/>
      <c r="AW19" s="503"/>
      <c r="AX19" s="503"/>
      <c r="AY19" s="504" t="s">
        <v>161</v>
      </c>
      <c r="AZ19" s="505"/>
      <c r="BA19" s="505"/>
      <c r="BB19" s="505"/>
      <c r="BC19" s="505"/>
      <c r="BD19" s="505"/>
      <c r="BE19" s="505"/>
      <c r="BF19" s="505"/>
      <c r="BG19" s="505"/>
      <c r="BH19" s="505"/>
      <c r="BI19" s="505"/>
      <c r="BJ19" s="505"/>
      <c r="BK19" s="505"/>
      <c r="BL19" s="505"/>
      <c r="BM19" s="506"/>
      <c r="BN19" s="470">
        <v>9152004</v>
      </c>
      <c r="BO19" s="471"/>
      <c r="BP19" s="471"/>
      <c r="BQ19" s="471"/>
      <c r="BR19" s="471"/>
      <c r="BS19" s="471"/>
      <c r="BT19" s="471"/>
      <c r="BU19" s="472"/>
      <c r="BV19" s="470">
        <v>8935164</v>
      </c>
      <c r="BW19" s="471"/>
      <c r="BX19" s="471"/>
      <c r="BY19" s="471"/>
      <c r="BZ19" s="471"/>
      <c r="CA19" s="471"/>
      <c r="CB19" s="471"/>
      <c r="CC19" s="472"/>
      <c r="CD19" s="199"/>
      <c r="CE19" s="580"/>
      <c r="CF19" s="580"/>
      <c r="CG19" s="580"/>
      <c r="CH19" s="580"/>
      <c r="CI19" s="580"/>
      <c r="CJ19" s="580"/>
      <c r="CK19" s="580"/>
      <c r="CL19" s="580"/>
      <c r="CM19" s="580"/>
      <c r="CN19" s="580"/>
      <c r="CO19" s="580"/>
      <c r="CP19" s="580"/>
      <c r="CQ19" s="580"/>
      <c r="CR19" s="580"/>
      <c r="CS19" s="581"/>
      <c r="CT19" s="467"/>
      <c r="CU19" s="468"/>
      <c r="CV19" s="468"/>
      <c r="CW19" s="468"/>
      <c r="CX19" s="468"/>
      <c r="CY19" s="468"/>
      <c r="CZ19" s="468"/>
      <c r="DA19" s="469"/>
      <c r="DB19" s="467"/>
      <c r="DC19" s="468"/>
      <c r="DD19" s="468"/>
      <c r="DE19" s="468"/>
      <c r="DF19" s="468"/>
      <c r="DG19" s="468"/>
      <c r="DH19" s="468"/>
      <c r="DI19" s="469"/>
      <c r="DJ19" s="184"/>
      <c r="DK19" s="184"/>
      <c r="DL19" s="184"/>
      <c r="DM19" s="184"/>
      <c r="DN19" s="184"/>
      <c r="DO19" s="184"/>
    </row>
    <row r="20" spans="1:119" ht="18.75" customHeight="1" thickBot="1" x14ac:dyDescent="0.2">
      <c r="A20" s="185"/>
      <c r="B20" s="584" t="s">
        <v>162</v>
      </c>
      <c r="C20" s="513"/>
      <c r="D20" s="513"/>
      <c r="E20" s="585"/>
      <c r="F20" s="585"/>
      <c r="G20" s="585"/>
      <c r="H20" s="585"/>
      <c r="I20" s="585"/>
      <c r="J20" s="585"/>
      <c r="K20" s="585"/>
      <c r="L20" s="593">
        <v>4356</v>
      </c>
      <c r="M20" s="593"/>
      <c r="N20" s="593"/>
      <c r="O20" s="593"/>
      <c r="P20" s="593"/>
      <c r="Q20" s="593"/>
      <c r="R20" s="594"/>
      <c r="S20" s="594"/>
      <c r="T20" s="594"/>
      <c r="U20" s="594"/>
      <c r="V20" s="595"/>
      <c r="W20" s="488"/>
      <c r="X20" s="489"/>
      <c r="Y20" s="489"/>
      <c r="Z20" s="489"/>
      <c r="AA20" s="489"/>
      <c r="AB20" s="489"/>
      <c r="AC20" s="596"/>
      <c r="AD20" s="596"/>
      <c r="AE20" s="596"/>
      <c r="AF20" s="596"/>
      <c r="AG20" s="596"/>
      <c r="AH20" s="596"/>
      <c r="AI20" s="596"/>
      <c r="AJ20" s="596"/>
      <c r="AK20" s="596"/>
      <c r="AL20" s="597"/>
      <c r="AM20" s="598"/>
      <c r="AN20" s="525"/>
      <c r="AO20" s="525"/>
      <c r="AP20" s="525"/>
      <c r="AQ20" s="525"/>
      <c r="AR20" s="525"/>
      <c r="AS20" s="525"/>
      <c r="AT20" s="526"/>
      <c r="AU20" s="599"/>
      <c r="AV20" s="600"/>
      <c r="AW20" s="600"/>
      <c r="AX20" s="601"/>
      <c r="AY20" s="504"/>
      <c r="AZ20" s="505"/>
      <c r="BA20" s="505"/>
      <c r="BB20" s="505"/>
      <c r="BC20" s="505"/>
      <c r="BD20" s="505"/>
      <c r="BE20" s="505"/>
      <c r="BF20" s="505"/>
      <c r="BG20" s="505"/>
      <c r="BH20" s="505"/>
      <c r="BI20" s="505"/>
      <c r="BJ20" s="505"/>
      <c r="BK20" s="505"/>
      <c r="BL20" s="505"/>
      <c r="BM20" s="506"/>
      <c r="BN20" s="470"/>
      <c r="BO20" s="471"/>
      <c r="BP20" s="471"/>
      <c r="BQ20" s="471"/>
      <c r="BR20" s="471"/>
      <c r="BS20" s="471"/>
      <c r="BT20" s="471"/>
      <c r="BU20" s="472"/>
      <c r="BV20" s="470"/>
      <c r="BW20" s="471"/>
      <c r="BX20" s="471"/>
      <c r="BY20" s="471"/>
      <c r="BZ20" s="471"/>
      <c r="CA20" s="471"/>
      <c r="CB20" s="471"/>
      <c r="CC20" s="472"/>
      <c r="CD20" s="199"/>
      <c r="CE20" s="580"/>
      <c r="CF20" s="580"/>
      <c r="CG20" s="580"/>
      <c r="CH20" s="580"/>
      <c r="CI20" s="580"/>
      <c r="CJ20" s="580"/>
      <c r="CK20" s="580"/>
      <c r="CL20" s="580"/>
      <c r="CM20" s="580"/>
      <c r="CN20" s="580"/>
      <c r="CO20" s="580"/>
      <c r="CP20" s="580"/>
      <c r="CQ20" s="580"/>
      <c r="CR20" s="580"/>
      <c r="CS20" s="581"/>
      <c r="CT20" s="467"/>
      <c r="CU20" s="468"/>
      <c r="CV20" s="468"/>
      <c r="CW20" s="468"/>
      <c r="CX20" s="468"/>
      <c r="CY20" s="468"/>
      <c r="CZ20" s="468"/>
      <c r="DA20" s="469"/>
      <c r="DB20" s="467"/>
      <c r="DC20" s="468"/>
      <c r="DD20" s="468"/>
      <c r="DE20" s="468"/>
      <c r="DF20" s="468"/>
      <c r="DG20" s="468"/>
      <c r="DH20" s="468"/>
      <c r="DI20" s="469"/>
      <c r="DJ20" s="184"/>
      <c r="DK20" s="184"/>
      <c r="DL20" s="184"/>
      <c r="DM20" s="184"/>
      <c r="DN20" s="184"/>
      <c r="DO20" s="184"/>
    </row>
    <row r="21" spans="1:119" ht="18.75" customHeight="1" x14ac:dyDescent="0.15">
      <c r="A21" s="185"/>
      <c r="B21" s="604" t="s">
        <v>163</v>
      </c>
      <c r="C21" s="605"/>
      <c r="D21" s="605"/>
      <c r="E21" s="605"/>
      <c r="F21" s="605"/>
      <c r="G21" s="605"/>
      <c r="H21" s="605"/>
      <c r="I21" s="605"/>
      <c r="J21" s="605"/>
      <c r="K21" s="605"/>
      <c r="L21" s="605"/>
      <c r="M21" s="605"/>
      <c r="N21" s="605"/>
      <c r="O21" s="605"/>
      <c r="P21" s="605"/>
      <c r="Q21" s="605"/>
      <c r="R21" s="605"/>
      <c r="S21" s="605"/>
      <c r="T21" s="605"/>
      <c r="U21" s="605"/>
      <c r="V21" s="605"/>
      <c r="W21" s="605"/>
      <c r="X21" s="605"/>
      <c r="Y21" s="605"/>
      <c r="Z21" s="605"/>
      <c r="AA21" s="605"/>
      <c r="AB21" s="605"/>
      <c r="AC21" s="605"/>
      <c r="AD21" s="605"/>
      <c r="AE21" s="605"/>
      <c r="AF21" s="605"/>
      <c r="AG21" s="605"/>
      <c r="AH21" s="605"/>
      <c r="AI21" s="605"/>
      <c r="AJ21" s="605"/>
      <c r="AK21" s="605"/>
      <c r="AL21" s="605"/>
      <c r="AM21" s="605"/>
      <c r="AN21" s="605"/>
      <c r="AO21" s="605"/>
      <c r="AP21" s="605"/>
      <c r="AQ21" s="605"/>
      <c r="AR21" s="605"/>
      <c r="AS21" s="605"/>
      <c r="AT21" s="605"/>
      <c r="AU21" s="605"/>
      <c r="AV21" s="605"/>
      <c r="AW21" s="605"/>
      <c r="AX21" s="606"/>
      <c r="AY21" s="504"/>
      <c r="AZ21" s="505"/>
      <c r="BA21" s="505"/>
      <c r="BB21" s="505"/>
      <c r="BC21" s="505"/>
      <c r="BD21" s="505"/>
      <c r="BE21" s="505"/>
      <c r="BF21" s="505"/>
      <c r="BG21" s="505"/>
      <c r="BH21" s="505"/>
      <c r="BI21" s="505"/>
      <c r="BJ21" s="505"/>
      <c r="BK21" s="505"/>
      <c r="BL21" s="505"/>
      <c r="BM21" s="506"/>
      <c r="BN21" s="470"/>
      <c r="BO21" s="471"/>
      <c r="BP21" s="471"/>
      <c r="BQ21" s="471"/>
      <c r="BR21" s="471"/>
      <c r="BS21" s="471"/>
      <c r="BT21" s="471"/>
      <c r="BU21" s="472"/>
      <c r="BV21" s="470"/>
      <c r="BW21" s="471"/>
      <c r="BX21" s="471"/>
      <c r="BY21" s="471"/>
      <c r="BZ21" s="471"/>
      <c r="CA21" s="471"/>
      <c r="CB21" s="471"/>
      <c r="CC21" s="472"/>
      <c r="CD21" s="199"/>
      <c r="CE21" s="580"/>
      <c r="CF21" s="580"/>
      <c r="CG21" s="580"/>
      <c r="CH21" s="580"/>
      <c r="CI21" s="580"/>
      <c r="CJ21" s="580"/>
      <c r="CK21" s="580"/>
      <c r="CL21" s="580"/>
      <c r="CM21" s="580"/>
      <c r="CN21" s="580"/>
      <c r="CO21" s="580"/>
      <c r="CP21" s="580"/>
      <c r="CQ21" s="580"/>
      <c r="CR21" s="580"/>
      <c r="CS21" s="581"/>
      <c r="CT21" s="467"/>
      <c r="CU21" s="468"/>
      <c r="CV21" s="468"/>
      <c r="CW21" s="468"/>
      <c r="CX21" s="468"/>
      <c r="CY21" s="468"/>
      <c r="CZ21" s="468"/>
      <c r="DA21" s="469"/>
      <c r="DB21" s="467"/>
      <c r="DC21" s="468"/>
      <c r="DD21" s="468"/>
      <c r="DE21" s="468"/>
      <c r="DF21" s="468"/>
      <c r="DG21" s="468"/>
      <c r="DH21" s="468"/>
      <c r="DI21" s="469"/>
      <c r="DJ21" s="184"/>
      <c r="DK21" s="184"/>
      <c r="DL21" s="184"/>
      <c r="DM21" s="184"/>
      <c r="DN21" s="184"/>
      <c r="DO21" s="184"/>
    </row>
    <row r="22" spans="1:119" ht="18.75" customHeight="1" thickBot="1" x14ac:dyDescent="0.2">
      <c r="A22" s="185"/>
      <c r="B22" s="607" t="s">
        <v>164</v>
      </c>
      <c r="C22" s="608"/>
      <c r="D22" s="609"/>
      <c r="E22" s="482" t="s">
        <v>1</v>
      </c>
      <c r="F22" s="487"/>
      <c r="G22" s="487"/>
      <c r="H22" s="487"/>
      <c r="I22" s="487"/>
      <c r="J22" s="487"/>
      <c r="K22" s="477"/>
      <c r="L22" s="482" t="s">
        <v>165</v>
      </c>
      <c r="M22" s="487"/>
      <c r="N22" s="487"/>
      <c r="O22" s="487"/>
      <c r="P22" s="477"/>
      <c r="Q22" s="616" t="s">
        <v>166</v>
      </c>
      <c r="R22" s="617"/>
      <c r="S22" s="617"/>
      <c r="T22" s="617"/>
      <c r="U22" s="617"/>
      <c r="V22" s="618"/>
      <c r="W22" s="622" t="s">
        <v>167</v>
      </c>
      <c r="X22" s="608"/>
      <c r="Y22" s="609"/>
      <c r="Z22" s="482" t="s">
        <v>1</v>
      </c>
      <c r="AA22" s="487"/>
      <c r="AB22" s="487"/>
      <c r="AC22" s="487"/>
      <c r="AD22" s="487"/>
      <c r="AE22" s="487"/>
      <c r="AF22" s="487"/>
      <c r="AG22" s="477"/>
      <c r="AH22" s="635" t="s">
        <v>168</v>
      </c>
      <c r="AI22" s="487"/>
      <c r="AJ22" s="487"/>
      <c r="AK22" s="487"/>
      <c r="AL22" s="477"/>
      <c r="AM22" s="635" t="s">
        <v>169</v>
      </c>
      <c r="AN22" s="636"/>
      <c r="AO22" s="636"/>
      <c r="AP22" s="636"/>
      <c r="AQ22" s="636"/>
      <c r="AR22" s="637"/>
      <c r="AS22" s="616" t="s">
        <v>166</v>
      </c>
      <c r="AT22" s="617"/>
      <c r="AU22" s="617"/>
      <c r="AV22" s="617"/>
      <c r="AW22" s="617"/>
      <c r="AX22" s="641"/>
      <c r="AY22" s="643"/>
      <c r="AZ22" s="644"/>
      <c r="BA22" s="644"/>
      <c r="BB22" s="644"/>
      <c r="BC22" s="644"/>
      <c r="BD22" s="644"/>
      <c r="BE22" s="644"/>
      <c r="BF22" s="644"/>
      <c r="BG22" s="644"/>
      <c r="BH22" s="644"/>
      <c r="BI22" s="644"/>
      <c r="BJ22" s="644"/>
      <c r="BK22" s="644"/>
      <c r="BL22" s="644"/>
      <c r="BM22" s="645"/>
      <c r="BN22" s="646"/>
      <c r="BO22" s="647"/>
      <c r="BP22" s="647"/>
      <c r="BQ22" s="647"/>
      <c r="BR22" s="647"/>
      <c r="BS22" s="647"/>
      <c r="BT22" s="647"/>
      <c r="BU22" s="648"/>
      <c r="BV22" s="646"/>
      <c r="BW22" s="647"/>
      <c r="BX22" s="647"/>
      <c r="BY22" s="647"/>
      <c r="BZ22" s="647"/>
      <c r="CA22" s="647"/>
      <c r="CB22" s="647"/>
      <c r="CC22" s="648"/>
      <c r="CD22" s="199"/>
      <c r="CE22" s="580"/>
      <c r="CF22" s="580"/>
      <c r="CG22" s="580"/>
      <c r="CH22" s="580"/>
      <c r="CI22" s="580"/>
      <c r="CJ22" s="580"/>
      <c r="CK22" s="580"/>
      <c r="CL22" s="580"/>
      <c r="CM22" s="580"/>
      <c r="CN22" s="580"/>
      <c r="CO22" s="580"/>
      <c r="CP22" s="580"/>
      <c r="CQ22" s="580"/>
      <c r="CR22" s="580"/>
      <c r="CS22" s="581"/>
      <c r="CT22" s="467"/>
      <c r="CU22" s="468"/>
      <c r="CV22" s="468"/>
      <c r="CW22" s="468"/>
      <c r="CX22" s="468"/>
      <c r="CY22" s="468"/>
      <c r="CZ22" s="468"/>
      <c r="DA22" s="469"/>
      <c r="DB22" s="467"/>
      <c r="DC22" s="468"/>
      <c r="DD22" s="468"/>
      <c r="DE22" s="468"/>
      <c r="DF22" s="468"/>
      <c r="DG22" s="468"/>
      <c r="DH22" s="468"/>
      <c r="DI22" s="469"/>
      <c r="DJ22" s="184"/>
      <c r="DK22" s="184"/>
      <c r="DL22" s="184"/>
      <c r="DM22" s="184"/>
      <c r="DN22" s="184"/>
      <c r="DO22" s="184"/>
    </row>
    <row r="23" spans="1:119" ht="18.75" customHeight="1" x14ac:dyDescent="0.15">
      <c r="A23" s="185"/>
      <c r="B23" s="610"/>
      <c r="C23" s="611"/>
      <c r="D23" s="612"/>
      <c r="E23" s="456"/>
      <c r="F23" s="461"/>
      <c r="G23" s="461"/>
      <c r="H23" s="461"/>
      <c r="I23" s="461"/>
      <c r="J23" s="461"/>
      <c r="K23" s="450"/>
      <c r="L23" s="456"/>
      <c r="M23" s="461"/>
      <c r="N23" s="461"/>
      <c r="O23" s="461"/>
      <c r="P23" s="450"/>
      <c r="Q23" s="619"/>
      <c r="R23" s="620"/>
      <c r="S23" s="620"/>
      <c r="T23" s="620"/>
      <c r="U23" s="620"/>
      <c r="V23" s="621"/>
      <c r="W23" s="623"/>
      <c r="X23" s="611"/>
      <c r="Y23" s="612"/>
      <c r="Z23" s="456"/>
      <c r="AA23" s="461"/>
      <c r="AB23" s="461"/>
      <c r="AC23" s="461"/>
      <c r="AD23" s="461"/>
      <c r="AE23" s="461"/>
      <c r="AF23" s="461"/>
      <c r="AG23" s="450"/>
      <c r="AH23" s="456"/>
      <c r="AI23" s="461"/>
      <c r="AJ23" s="461"/>
      <c r="AK23" s="461"/>
      <c r="AL23" s="450"/>
      <c r="AM23" s="638"/>
      <c r="AN23" s="639"/>
      <c r="AO23" s="639"/>
      <c r="AP23" s="639"/>
      <c r="AQ23" s="639"/>
      <c r="AR23" s="640"/>
      <c r="AS23" s="619"/>
      <c r="AT23" s="620"/>
      <c r="AU23" s="620"/>
      <c r="AV23" s="620"/>
      <c r="AW23" s="620"/>
      <c r="AX23" s="642"/>
      <c r="AY23" s="430" t="s">
        <v>170</v>
      </c>
      <c r="AZ23" s="431"/>
      <c r="BA23" s="431"/>
      <c r="BB23" s="431"/>
      <c r="BC23" s="431"/>
      <c r="BD23" s="431"/>
      <c r="BE23" s="431"/>
      <c r="BF23" s="431"/>
      <c r="BG23" s="431"/>
      <c r="BH23" s="431"/>
      <c r="BI23" s="431"/>
      <c r="BJ23" s="431"/>
      <c r="BK23" s="431"/>
      <c r="BL23" s="431"/>
      <c r="BM23" s="432"/>
      <c r="BN23" s="470">
        <v>19329823</v>
      </c>
      <c r="BO23" s="471"/>
      <c r="BP23" s="471"/>
      <c r="BQ23" s="471"/>
      <c r="BR23" s="471"/>
      <c r="BS23" s="471"/>
      <c r="BT23" s="471"/>
      <c r="BU23" s="472"/>
      <c r="BV23" s="470">
        <v>20280583</v>
      </c>
      <c r="BW23" s="471"/>
      <c r="BX23" s="471"/>
      <c r="BY23" s="471"/>
      <c r="BZ23" s="471"/>
      <c r="CA23" s="471"/>
      <c r="CB23" s="471"/>
      <c r="CC23" s="472"/>
      <c r="CD23" s="199"/>
      <c r="CE23" s="580"/>
      <c r="CF23" s="580"/>
      <c r="CG23" s="580"/>
      <c r="CH23" s="580"/>
      <c r="CI23" s="580"/>
      <c r="CJ23" s="580"/>
      <c r="CK23" s="580"/>
      <c r="CL23" s="580"/>
      <c r="CM23" s="580"/>
      <c r="CN23" s="580"/>
      <c r="CO23" s="580"/>
      <c r="CP23" s="580"/>
      <c r="CQ23" s="580"/>
      <c r="CR23" s="580"/>
      <c r="CS23" s="581"/>
      <c r="CT23" s="467"/>
      <c r="CU23" s="468"/>
      <c r="CV23" s="468"/>
      <c r="CW23" s="468"/>
      <c r="CX23" s="468"/>
      <c r="CY23" s="468"/>
      <c r="CZ23" s="468"/>
      <c r="DA23" s="469"/>
      <c r="DB23" s="467"/>
      <c r="DC23" s="468"/>
      <c r="DD23" s="468"/>
      <c r="DE23" s="468"/>
      <c r="DF23" s="468"/>
      <c r="DG23" s="468"/>
      <c r="DH23" s="468"/>
      <c r="DI23" s="469"/>
      <c r="DJ23" s="184"/>
      <c r="DK23" s="184"/>
      <c r="DL23" s="184"/>
      <c r="DM23" s="184"/>
      <c r="DN23" s="184"/>
      <c r="DO23" s="184"/>
    </row>
    <row r="24" spans="1:119" ht="18.75" customHeight="1" thickBot="1" x14ac:dyDescent="0.2">
      <c r="A24" s="185"/>
      <c r="B24" s="610"/>
      <c r="C24" s="611"/>
      <c r="D24" s="612"/>
      <c r="E24" s="520" t="s">
        <v>171</v>
      </c>
      <c r="F24" s="500"/>
      <c r="G24" s="500"/>
      <c r="H24" s="500"/>
      <c r="I24" s="500"/>
      <c r="J24" s="500"/>
      <c r="K24" s="501"/>
      <c r="L24" s="521">
        <v>1</v>
      </c>
      <c r="M24" s="522"/>
      <c r="N24" s="522"/>
      <c r="O24" s="522"/>
      <c r="P24" s="564"/>
      <c r="Q24" s="521">
        <v>6750</v>
      </c>
      <c r="R24" s="522"/>
      <c r="S24" s="522"/>
      <c r="T24" s="522"/>
      <c r="U24" s="522"/>
      <c r="V24" s="564"/>
      <c r="W24" s="623"/>
      <c r="X24" s="611"/>
      <c r="Y24" s="612"/>
      <c r="Z24" s="520" t="s">
        <v>172</v>
      </c>
      <c r="AA24" s="500"/>
      <c r="AB24" s="500"/>
      <c r="AC24" s="500"/>
      <c r="AD24" s="500"/>
      <c r="AE24" s="500"/>
      <c r="AF24" s="500"/>
      <c r="AG24" s="501"/>
      <c r="AH24" s="521">
        <v>127</v>
      </c>
      <c r="AI24" s="522"/>
      <c r="AJ24" s="522"/>
      <c r="AK24" s="522"/>
      <c r="AL24" s="564"/>
      <c r="AM24" s="521">
        <v>377952</v>
      </c>
      <c r="AN24" s="522"/>
      <c r="AO24" s="522"/>
      <c r="AP24" s="522"/>
      <c r="AQ24" s="522"/>
      <c r="AR24" s="564"/>
      <c r="AS24" s="521">
        <v>2976</v>
      </c>
      <c r="AT24" s="522"/>
      <c r="AU24" s="522"/>
      <c r="AV24" s="522"/>
      <c r="AW24" s="522"/>
      <c r="AX24" s="523"/>
      <c r="AY24" s="643" t="s">
        <v>173</v>
      </c>
      <c r="AZ24" s="644"/>
      <c r="BA24" s="644"/>
      <c r="BB24" s="644"/>
      <c r="BC24" s="644"/>
      <c r="BD24" s="644"/>
      <c r="BE24" s="644"/>
      <c r="BF24" s="644"/>
      <c r="BG24" s="644"/>
      <c r="BH24" s="644"/>
      <c r="BI24" s="644"/>
      <c r="BJ24" s="644"/>
      <c r="BK24" s="644"/>
      <c r="BL24" s="644"/>
      <c r="BM24" s="645"/>
      <c r="BN24" s="470">
        <v>13040986</v>
      </c>
      <c r="BO24" s="471"/>
      <c r="BP24" s="471"/>
      <c r="BQ24" s="471"/>
      <c r="BR24" s="471"/>
      <c r="BS24" s="471"/>
      <c r="BT24" s="471"/>
      <c r="BU24" s="472"/>
      <c r="BV24" s="470">
        <v>13227991</v>
      </c>
      <c r="BW24" s="471"/>
      <c r="BX24" s="471"/>
      <c r="BY24" s="471"/>
      <c r="BZ24" s="471"/>
      <c r="CA24" s="471"/>
      <c r="CB24" s="471"/>
      <c r="CC24" s="472"/>
      <c r="CD24" s="199"/>
      <c r="CE24" s="580"/>
      <c r="CF24" s="580"/>
      <c r="CG24" s="580"/>
      <c r="CH24" s="580"/>
      <c r="CI24" s="580"/>
      <c r="CJ24" s="580"/>
      <c r="CK24" s="580"/>
      <c r="CL24" s="580"/>
      <c r="CM24" s="580"/>
      <c r="CN24" s="580"/>
      <c r="CO24" s="580"/>
      <c r="CP24" s="580"/>
      <c r="CQ24" s="580"/>
      <c r="CR24" s="580"/>
      <c r="CS24" s="581"/>
      <c r="CT24" s="467"/>
      <c r="CU24" s="468"/>
      <c r="CV24" s="468"/>
      <c r="CW24" s="468"/>
      <c r="CX24" s="468"/>
      <c r="CY24" s="468"/>
      <c r="CZ24" s="468"/>
      <c r="DA24" s="469"/>
      <c r="DB24" s="467"/>
      <c r="DC24" s="468"/>
      <c r="DD24" s="468"/>
      <c r="DE24" s="468"/>
      <c r="DF24" s="468"/>
      <c r="DG24" s="468"/>
      <c r="DH24" s="468"/>
      <c r="DI24" s="469"/>
      <c r="DJ24" s="184"/>
      <c r="DK24" s="184"/>
      <c r="DL24" s="184"/>
      <c r="DM24" s="184"/>
      <c r="DN24" s="184"/>
      <c r="DO24" s="184"/>
    </row>
    <row r="25" spans="1:119" s="184" customFormat="1" ht="18.75" customHeight="1" x14ac:dyDescent="0.15">
      <c r="A25" s="185"/>
      <c r="B25" s="610"/>
      <c r="C25" s="611"/>
      <c r="D25" s="612"/>
      <c r="E25" s="520" t="s">
        <v>174</v>
      </c>
      <c r="F25" s="500"/>
      <c r="G25" s="500"/>
      <c r="H25" s="500"/>
      <c r="I25" s="500"/>
      <c r="J25" s="500"/>
      <c r="K25" s="501"/>
      <c r="L25" s="521">
        <v>1</v>
      </c>
      <c r="M25" s="522"/>
      <c r="N25" s="522"/>
      <c r="O25" s="522"/>
      <c r="P25" s="564"/>
      <c r="Q25" s="521">
        <v>6014</v>
      </c>
      <c r="R25" s="522"/>
      <c r="S25" s="522"/>
      <c r="T25" s="522"/>
      <c r="U25" s="522"/>
      <c r="V25" s="564"/>
      <c r="W25" s="623"/>
      <c r="X25" s="611"/>
      <c r="Y25" s="612"/>
      <c r="Z25" s="520" t="s">
        <v>175</v>
      </c>
      <c r="AA25" s="500"/>
      <c r="AB25" s="500"/>
      <c r="AC25" s="500"/>
      <c r="AD25" s="500"/>
      <c r="AE25" s="500"/>
      <c r="AF25" s="500"/>
      <c r="AG25" s="501"/>
      <c r="AH25" s="521" t="s">
        <v>138</v>
      </c>
      <c r="AI25" s="522"/>
      <c r="AJ25" s="522"/>
      <c r="AK25" s="522"/>
      <c r="AL25" s="564"/>
      <c r="AM25" s="521" t="s">
        <v>176</v>
      </c>
      <c r="AN25" s="522"/>
      <c r="AO25" s="522"/>
      <c r="AP25" s="522"/>
      <c r="AQ25" s="522"/>
      <c r="AR25" s="564"/>
      <c r="AS25" s="521" t="s">
        <v>138</v>
      </c>
      <c r="AT25" s="522"/>
      <c r="AU25" s="522"/>
      <c r="AV25" s="522"/>
      <c r="AW25" s="522"/>
      <c r="AX25" s="523"/>
      <c r="AY25" s="430" t="s">
        <v>177</v>
      </c>
      <c r="AZ25" s="431"/>
      <c r="BA25" s="431"/>
      <c r="BB25" s="431"/>
      <c r="BC25" s="431"/>
      <c r="BD25" s="431"/>
      <c r="BE25" s="431"/>
      <c r="BF25" s="431"/>
      <c r="BG25" s="431"/>
      <c r="BH25" s="431"/>
      <c r="BI25" s="431"/>
      <c r="BJ25" s="431"/>
      <c r="BK25" s="431"/>
      <c r="BL25" s="431"/>
      <c r="BM25" s="432"/>
      <c r="BN25" s="433">
        <v>220859</v>
      </c>
      <c r="BO25" s="434"/>
      <c r="BP25" s="434"/>
      <c r="BQ25" s="434"/>
      <c r="BR25" s="434"/>
      <c r="BS25" s="434"/>
      <c r="BT25" s="434"/>
      <c r="BU25" s="435"/>
      <c r="BV25" s="433">
        <v>319494</v>
      </c>
      <c r="BW25" s="434"/>
      <c r="BX25" s="434"/>
      <c r="BY25" s="434"/>
      <c r="BZ25" s="434"/>
      <c r="CA25" s="434"/>
      <c r="CB25" s="434"/>
      <c r="CC25" s="435"/>
      <c r="CD25" s="199"/>
      <c r="CE25" s="580"/>
      <c r="CF25" s="580"/>
      <c r="CG25" s="580"/>
      <c r="CH25" s="580"/>
      <c r="CI25" s="580"/>
      <c r="CJ25" s="580"/>
      <c r="CK25" s="580"/>
      <c r="CL25" s="580"/>
      <c r="CM25" s="580"/>
      <c r="CN25" s="580"/>
      <c r="CO25" s="580"/>
      <c r="CP25" s="580"/>
      <c r="CQ25" s="580"/>
      <c r="CR25" s="580"/>
      <c r="CS25" s="581"/>
      <c r="CT25" s="467"/>
      <c r="CU25" s="468"/>
      <c r="CV25" s="468"/>
      <c r="CW25" s="468"/>
      <c r="CX25" s="468"/>
      <c r="CY25" s="468"/>
      <c r="CZ25" s="468"/>
      <c r="DA25" s="469"/>
      <c r="DB25" s="467"/>
      <c r="DC25" s="468"/>
      <c r="DD25" s="468"/>
      <c r="DE25" s="468"/>
      <c r="DF25" s="468"/>
      <c r="DG25" s="468"/>
      <c r="DH25" s="468"/>
      <c r="DI25" s="469"/>
    </row>
    <row r="26" spans="1:119" s="184" customFormat="1" ht="18.75" customHeight="1" x14ac:dyDescent="0.15">
      <c r="A26" s="185"/>
      <c r="B26" s="610"/>
      <c r="C26" s="611"/>
      <c r="D26" s="612"/>
      <c r="E26" s="520" t="s">
        <v>178</v>
      </c>
      <c r="F26" s="500"/>
      <c r="G26" s="500"/>
      <c r="H26" s="500"/>
      <c r="I26" s="500"/>
      <c r="J26" s="500"/>
      <c r="K26" s="501"/>
      <c r="L26" s="521">
        <v>1</v>
      </c>
      <c r="M26" s="522"/>
      <c r="N26" s="522"/>
      <c r="O26" s="522"/>
      <c r="P26" s="564"/>
      <c r="Q26" s="521">
        <v>5320</v>
      </c>
      <c r="R26" s="522"/>
      <c r="S26" s="522"/>
      <c r="T26" s="522"/>
      <c r="U26" s="522"/>
      <c r="V26" s="564"/>
      <c r="W26" s="623"/>
      <c r="X26" s="611"/>
      <c r="Y26" s="612"/>
      <c r="Z26" s="520" t="s">
        <v>179</v>
      </c>
      <c r="AA26" s="633"/>
      <c r="AB26" s="633"/>
      <c r="AC26" s="633"/>
      <c r="AD26" s="633"/>
      <c r="AE26" s="633"/>
      <c r="AF26" s="633"/>
      <c r="AG26" s="634"/>
      <c r="AH26" s="521" t="s">
        <v>138</v>
      </c>
      <c r="AI26" s="522"/>
      <c r="AJ26" s="522"/>
      <c r="AK26" s="522"/>
      <c r="AL26" s="564"/>
      <c r="AM26" s="521" t="s">
        <v>129</v>
      </c>
      <c r="AN26" s="522"/>
      <c r="AO26" s="522"/>
      <c r="AP26" s="522"/>
      <c r="AQ26" s="522"/>
      <c r="AR26" s="564"/>
      <c r="AS26" s="521" t="s">
        <v>138</v>
      </c>
      <c r="AT26" s="522"/>
      <c r="AU26" s="522"/>
      <c r="AV26" s="522"/>
      <c r="AW26" s="522"/>
      <c r="AX26" s="523"/>
      <c r="AY26" s="473" t="s">
        <v>180</v>
      </c>
      <c r="AZ26" s="474"/>
      <c r="BA26" s="474"/>
      <c r="BB26" s="474"/>
      <c r="BC26" s="474"/>
      <c r="BD26" s="474"/>
      <c r="BE26" s="474"/>
      <c r="BF26" s="474"/>
      <c r="BG26" s="474"/>
      <c r="BH26" s="474"/>
      <c r="BI26" s="474"/>
      <c r="BJ26" s="474"/>
      <c r="BK26" s="474"/>
      <c r="BL26" s="474"/>
      <c r="BM26" s="475"/>
      <c r="BN26" s="470" t="s">
        <v>181</v>
      </c>
      <c r="BO26" s="471"/>
      <c r="BP26" s="471"/>
      <c r="BQ26" s="471"/>
      <c r="BR26" s="471"/>
      <c r="BS26" s="471"/>
      <c r="BT26" s="471"/>
      <c r="BU26" s="472"/>
      <c r="BV26" s="470" t="s">
        <v>176</v>
      </c>
      <c r="BW26" s="471"/>
      <c r="BX26" s="471"/>
      <c r="BY26" s="471"/>
      <c r="BZ26" s="471"/>
      <c r="CA26" s="471"/>
      <c r="CB26" s="471"/>
      <c r="CC26" s="472"/>
      <c r="CD26" s="199"/>
      <c r="CE26" s="580"/>
      <c r="CF26" s="580"/>
      <c r="CG26" s="580"/>
      <c r="CH26" s="580"/>
      <c r="CI26" s="580"/>
      <c r="CJ26" s="580"/>
      <c r="CK26" s="580"/>
      <c r="CL26" s="580"/>
      <c r="CM26" s="580"/>
      <c r="CN26" s="580"/>
      <c r="CO26" s="580"/>
      <c r="CP26" s="580"/>
      <c r="CQ26" s="580"/>
      <c r="CR26" s="580"/>
      <c r="CS26" s="581"/>
      <c r="CT26" s="467"/>
      <c r="CU26" s="468"/>
      <c r="CV26" s="468"/>
      <c r="CW26" s="468"/>
      <c r="CX26" s="468"/>
      <c r="CY26" s="468"/>
      <c r="CZ26" s="468"/>
      <c r="DA26" s="469"/>
      <c r="DB26" s="467"/>
      <c r="DC26" s="468"/>
      <c r="DD26" s="468"/>
      <c r="DE26" s="468"/>
      <c r="DF26" s="468"/>
      <c r="DG26" s="468"/>
      <c r="DH26" s="468"/>
      <c r="DI26" s="469"/>
    </row>
    <row r="27" spans="1:119" ht="18.75" customHeight="1" thickBot="1" x14ac:dyDescent="0.2">
      <c r="A27" s="185"/>
      <c r="B27" s="610"/>
      <c r="C27" s="611"/>
      <c r="D27" s="612"/>
      <c r="E27" s="520" t="s">
        <v>182</v>
      </c>
      <c r="F27" s="500"/>
      <c r="G27" s="500"/>
      <c r="H27" s="500"/>
      <c r="I27" s="500"/>
      <c r="J27" s="500"/>
      <c r="K27" s="501"/>
      <c r="L27" s="521">
        <v>1</v>
      </c>
      <c r="M27" s="522"/>
      <c r="N27" s="522"/>
      <c r="O27" s="522"/>
      <c r="P27" s="564"/>
      <c r="Q27" s="521">
        <v>2830</v>
      </c>
      <c r="R27" s="522"/>
      <c r="S27" s="522"/>
      <c r="T27" s="522"/>
      <c r="U27" s="522"/>
      <c r="V27" s="564"/>
      <c r="W27" s="623"/>
      <c r="X27" s="611"/>
      <c r="Y27" s="612"/>
      <c r="Z27" s="520" t="s">
        <v>183</v>
      </c>
      <c r="AA27" s="500"/>
      <c r="AB27" s="500"/>
      <c r="AC27" s="500"/>
      <c r="AD27" s="500"/>
      <c r="AE27" s="500"/>
      <c r="AF27" s="500"/>
      <c r="AG27" s="501"/>
      <c r="AH27" s="521">
        <v>1</v>
      </c>
      <c r="AI27" s="522"/>
      <c r="AJ27" s="522"/>
      <c r="AK27" s="522"/>
      <c r="AL27" s="564"/>
      <c r="AM27" s="521" t="s">
        <v>184</v>
      </c>
      <c r="AN27" s="522"/>
      <c r="AO27" s="522"/>
      <c r="AP27" s="522"/>
      <c r="AQ27" s="522"/>
      <c r="AR27" s="564"/>
      <c r="AS27" s="521" t="s">
        <v>184</v>
      </c>
      <c r="AT27" s="522"/>
      <c r="AU27" s="522"/>
      <c r="AV27" s="522"/>
      <c r="AW27" s="522"/>
      <c r="AX27" s="523"/>
      <c r="AY27" s="565" t="s">
        <v>185</v>
      </c>
      <c r="AZ27" s="566"/>
      <c r="BA27" s="566"/>
      <c r="BB27" s="566"/>
      <c r="BC27" s="566"/>
      <c r="BD27" s="566"/>
      <c r="BE27" s="566"/>
      <c r="BF27" s="566"/>
      <c r="BG27" s="566"/>
      <c r="BH27" s="566"/>
      <c r="BI27" s="566"/>
      <c r="BJ27" s="566"/>
      <c r="BK27" s="566"/>
      <c r="BL27" s="566"/>
      <c r="BM27" s="567"/>
      <c r="BN27" s="646" t="s">
        <v>129</v>
      </c>
      <c r="BO27" s="647"/>
      <c r="BP27" s="647"/>
      <c r="BQ27" s="647"/>
      <c r="BR27" s="647"/>
      <c r="BS27" s="647"/>
      <c r="BT27" s="647"/>
      <c r="BU27" s="648"/>
      <c r="BV27" s="646" t="s">
        <v>138</v>
      </c>
      <c r="BW27" s="647"/>
      <c r="BX27" s="647"/>
      <c r="BY27" s="647"/>
      <c r="BZ27" s="647"/>
      <c r="CA27" s="647"/>
      <c r="CB27" s="647"/>
      <c r="CC27" s="648"/>
      <c r="CD27" s="201"/>
      <c r="CE27" s="580"/>
      <c r="CF27" s="580"/>
      <c r="CG27" s="580"/>
      <c r="CH27" s="580"/>
      <c r="CI27" s="580"/>
      <c r="CJ27" s="580"/>
      <c r="CK27" s="580"/>
      <c r="CL27" s="580"/>
      <c r="CM27" s="580"/>
      <c r="CN27" s="580"/>
      <c r="CO27" s="580"/>
      <c r="CP27" s="580"/>
      <c r="CQ27" s="580"/>
      <c r="CR27" s="580"/>
      <c r="CS27" s="581"/>
      <c r="CT27" s="467"/>
      <c r="CU27" s="468"/>
      <c r="CV27" s="468"/>
      <c r="CW27" s="468"/>
      <c r="CX27" s="468"/>
      <c r="CY27" s="468"/>
      <c r="CZ27" s="468"/>
      <c r="DA27" s="469"/>
      <c r="DB27" s="467"/>
      <c r="DC27" s="468"/>
      <c r="DD27" s="468"/>
      <c r="DE27" s="468"/>
      <c r="DF27" s="468"/>
      <c r="DG27" s="468"/>
      <c r="DH27" s="468"/>
      <c r="DI27" s="469"/>
      <c r="DJ27" s="184"/>
      <c r="DK27" s="184"/>
      <c r="DL27" s="184"/>
      <c r="DM27" s="184"/>
      <c r="DN27" s="184"/>
      <c r="DO27" s="184"/>
    </row>
    <row r="28" spans="1:119" ht="18.75" customHeight="1" x14ac:dyDescent="0.15">
      <c r="A28" s="185"/>
      <c r="B28" s="610"/>
      <c r="C28" s="611"/>
      <c r="D28" s="612"/>
      <c r="E28" s="520" t="s">
        <v>186</v>
      </c>
      <c r="F28" s="500"/>
      <c r="G28" s="500"/>
      <c r="H28" s="500"/>
      <c r="I28" s="500"/>
      <c r="J28" s="500"/>
      <c r="K28" s="501"/>
      <c r="L28" s="521">
        <v>1</v>
      </c>
      <c r="M28" s="522"/>
      <c r="N28" s="522"/>
      <c r="O28" s="522"/>
      <c r="P28" s="564"/>
      <c r="Q28" s="521">
        <v>2320</v>
      </c>
      <c r="R28" s="522"/>
      <c r="S28" s="522"/>
      <c r="T28" s="522"/>
      <c r="U28" s="522"/>
      <c r="V28" s="564"/>
      <c r="W28" s="623"/>
      <c r="X28" s="611"/>
      <c r="Y28" s="612"/>
      <c r="Z28" s="520" t="s">
        <v>187</v>
      </c>
      <c r="AA28" s="500"/>
      <c r="AB28" s="500"/>
      <c r="AC28" s="500"/>
      <c r="AD28" s="500"/>
      <c r="AE28" s="500"/>
      <c r="AF28" s="500"/>
      <c r="AG28" s="501"/>
      <c r="AH28" s="521" t="s">
        <v>139</v>
      </c>
      <c r="AI28" s="522"/>
      <c r="AJ28" s="522"/>
      <c r="AK28" s="522"/>
      <c r="AL28" s="564"/>
      <c r="AM28" s="521" t="s">
        <v>129</v>
      </c>
      <c r="AN28" s="522"/>
      <c r="AO28" s="522"/>
      <c r="AP28" s="522"/>
      <c r="AQ28" s="522"/>
      <c r="AR28" s="564"/>
      <c r="AS28" s="521" t="s">
        <v>129</v>
      </c>
      <c r="AT28" s="522"/>
      <c r="AU28" s="522"/>
      <c r="AV28" s="522"/>
      <c r="AW28" s="522"/>
      <c r="AX28" s="523"/>
      <c r="AY28" s="649" t="s">
        <v>188</v>
      </c>
      <c r="AZ28" s="650"/>
      <c r="BA28" s="650"/>
      <c r="BB28" s="651"/>
      <c r="BC28" s="430" t="s">
        <v>48</v>
      </c>
      <c r="BD28" s="431"/>
      <c r="BE28" s="431"/>
      <c r="BF28" s="431"/>
      <c r="BG28" s="431"/>
      <c r="BH28" s="431"/>
      <c r="BI28" s="431"/>
      <c r="BJ28" s="431"/>
      <c r="BK28" s="431"/>
      <c r="BL28" s="431"/>
      <c r="BM28" s="432"/>
      <c r="BN28" s="433">
        <v>789004</v>
      </c>
      <c r="BO28" s="434"/>
      <c r="BP28" s="434"/>
      <c r="BQ28" s="434"/>
      <c r="BR28" s="434"/>
      <c r="BS28" s="434"/>
      <c r="BT28" s="434"/>
      <c r="BU28" s="435"/>
      <c r="BV28" s="433">
        <v>788977</v>
      </c>
      <c r="BW28" s="434"/>
      <c r="BX28" s="434"/>
      <c r="BY28" s="434"/>
      <c r="BZ28" s="434"/>
      <c r="CA28" s="434"/>
      <c r="CB28" s="434"/>
      <c r="CC28" s="435"/>
      <c r="CD28" s="199"/>
      <c r="CE28" s="580"/>
      <c r="CF28" s="580"/>
      <c r="CG28" s="580"/>
      <c r="CH28" s="580"/>
      <c r="CI28" s="580"/>
      <c r="CJ28" s="580"/>
      <c r="CK28" s="580"/>
      <c r="CL28" s="580"/>
      <c r="CM28" s="580"/>
      <c r="CN28" s="580"/>
      <c r="CO28" s="580"/>
      <c r="CP28" s="580"/>
      <c r="CQ28" s="580"/>
      <c r="CR28" s="580"/>
      <c r="CS28" s="581"/>
      <c r="CT28" s="467"/>
      <c r="CU28" s="468"/>
      <c r="CV28" s="468"/>
      <c r="CW28" s="468"/>
      <c r="CX28" s="468"/>
      <c r="CY28" s="468"/>
      <c r="CZ28" s="468"/>
      <c r="DA28" s="469"/>
      <c r="DB28" s="467"/>
      <c r="DC28" s="468"/>
      <c r="DD28" s="468"/>
      <c r="DE28" s="468"/>
      <c r="DF28" s="468"/>
      <c r="DG28" s="468"/>
      <c r="DH28" s="468"/>
      <c r="DI28" s="469"/>
      <c r="DJ28" s="184"/>
      <c r="DK28" s="184"/>
      <c r="DL28" s="184"/>
      <c r="DM28" s="184"/>
      <c r="DN28" s="184"/>
      <c r="DO28" s="184"/>
    </row>
    <row r="29" spans="1:119" ht="18.75" customHeight="1" x14ac:dyDescent="0.15">
      <c r="A29" s="185"/>
      <c r="B29" s="610"/>
      <c r="C29" s="611"/>
      <c r="D29" s="612"/>
      <c r="E29" s="520" t="s">
        <v>189</v>
      </c>
      <c r="F29" s="500"/>
      <c r="G29" s="500"/>
      <c r="H29" s="500"/>
      <c r="I29" s="500"/>
      <c r="J29" s="500"/>
      <c r="K29" s="501"/>
      <c r="L29" s="521">
        <v>12</v>
      </c>
      <c r="M29" s="522"/>
      <c r="N29" s="522"/>
      <c r="O29" s="522"/>
      <c r="P29" s="564"/>
      <c r="Q29" s="521">
        <v>1950</v>
      </c>
      <c r="R29" s="522"/>
      <c r="S29" s="522"/>
      <c r="T29" s="522"/>
      <c r="U29" s="522"/>
      <c r="V29" s="564"/>
      <c r="W29" s="624"/>
      <c r="X29" s="625"/>
      <c r="Y29" s="626"/>
      <c r="Z29" s="520" t="s">
        <v>190</v>
      </c>
      <c r="AA29" s="500"/>
      <c r="AB29" s="500"/>
      <c r="AC29" s="500"/>
      <c r="AD29" s="500"/>
      <c r="AE29" s="500"/>
      <c r="AF29" s="500"/>
      <c r="AG29" s="501"/>
      <c r="AH29" s="521">
        <v>128</v>
      </c>
      <c r="AI29" s="522"/>
      <c r="AJ29" s="522"/>
      <c r="AK29" s="522"/>
      <c r="AL29" s="564"/>
      <c r="AM29" s="521">
        <v>381401</v>
      </c>
      <c r="AN29" s="522"/>
      <c r="AO29" s="522"/>
      <c r="AP29" s="522"/>
      <c r="AQ29" s="522"/>
      <c r="AR29" s="564"/>
      <c r="AS29" s="521">
        <v>2980</v>
      </c>
      <c r="AT29" s="522"/>
      <c r="AU29" s="522"/>
      <c r="AV29" s="522"/>
      <c r="AW29" s="522"/>
      <c r="AX29" s="523"/>
      <c r="AY29" s="652"/>
      <c r="AZ29" s="653"/>
      <c r="BA29" s="653"/>
      <c r="BB29" s="654"/>
      <c r="BC29" s="504" t="s">
        <v>191</v>
      </c>
      <c r="BD29" s="505"/>
      <c r="BE29" s="505"/>
      <c r="BF29" s="505"/>
      <c r="BG29" s="505"/>
      <c r="BH29" s="505"/>
      <c r="BI29" s="505"/>
      <c r="BJ29" s="505"/>
      <c r="BK29" s="505"/>
      <c r="BL29" s="505"/>
      <c r="BM29" s="506"/>
      <c r="BN29" s="470">
        <v>650198</v>
      </c>
      <c r="BO29" s="471"/>
      <c r="BP29" s="471"/>
      <c r="BQ29" s="471"/>
      <c r="BR29" s="471"/>
      <c r="BS29" s="471"/>
      <c r="BT29" s="471"/>
      <c r="BU29" s="472"/>
      <c r="BV29" s="470">
        <v>715607</v>
      </c>
      <c r="BW29" s="471"/>
      <c r="BX29" s="471"/>
      <c r="BY29" s="471"/>
      <c r="BZ29" s="471"/>
      <c r="CA29" s="471"/>
      <c r="CB29" s="471"/>
      <c r="CC29" s="472"/>
      <c r="CD29" s="201"/>
      <c r="CE29" s="580"/>
      <c r="CF29" s="580"/>
      <c r="CG29" s="580"/>
      <c r="CH29" s="580"/>
      <c r="CI29" s="580"/>
      <c r="CJ29" s="580"/>
      <c r="CK29" s="580"/>
      <c r="CL29" s="580"/>
      <c r="CM29" s="580"/>
      <c r="CN29" s="580"/>
      <c r="CO29" s="580"/>
      <c r="CP29" s="580"/>
      <c r="CQ29" s="580"/>
      <c r="CR29" s="580"/>
      <c r="CS29" s="581"/>
      <c r="CT29" s="467"/>
      <c r="CU29" s="468"/>
      <c r="CV29" s="468"/>
      <c r="CW29" s="468"/>
      <c r="CX29" s="468"/>
      <c r="CY29" s="468"/>
      <c r="CZ29" s="468"/>
      <c r="DA29" s="469"/>
      <c r="DB29" s="467"/>
      <c r="DC29" s="468"/>
      <c r="DD29" s="468"/>
      <c r="DE29" s="468"/>
      <c r="DF29" s="468"/>
      <c r="DG29" s="468"/>
      <c r="DH29" s="468"/>
      <c r="DI29" s="469"/>
      <c r="DJ29" s="184"/>
      <c r="DK29" s="184"/>
      <c r="DL29" s="184"/>
      <c r="DM29" s="184"/>
      <c r="DN29" s="184"/>
      <c r="DO29" s="184"/>
    </row>
    <row r="30" spans="1:119" ht="18.75" customHeight="1" thickBot="1" x14ac:dyDescent="0.2">
      <c r="A30" s="185"/>
      <c r="B30" s="613"/>
      <c r="C30" s="614"/>
      <c r="D30" s="615"/>
      <c r="E30" s="524"/>
      <c r="F30" s="525"/>
      <c r="G30" s="525"/>
      <c r="H30" s="525"/>
      <c r="I30" s="525"/>
      <c r="J30" s="525"/>
      <c r="K30" s="526"/>
      <c r="L30" s="627"/>
      <c r="M30" s="628"/>
      <c r="N30" s="628"/>
      <c r="O30" s="628"/>
      <c r="P30" s="629"/>
      <c r="Q30" s="627"/>
      <c r="R30" s="628"/>
      <c r="S30" s="628"/>
      <c r="T30" s="628"/>
      <c r="U30" s="628"/>
      <c r="V30" s="629"/>
      <c r="W30" s="630" t="s">
        <v>192</v>
      </c>
      <c r="X30" s="631"/>
      <c r="Y30" s="631"/>
      <c r="Z30" s="631"/>
      <c r="AA30" s="631"/>
      <c r="AB30" s="631"/>
      <c r="AC30" s="631"/>
      <c r="AD30" s="631"/>
      <c r="AE30" s="631"/>
      <c r="AF30" s="631"/>
      <c r="AG30" s="632"/>
      <c r="AH30" s="589">
        <v>91.9</v>
      </c>
      <c r="AI30" s="590"/>
      <c r="AJ30" s="590"/>
      <c r="AK30" s="590"/>
      <c r="AL30" s="590"/>
      <c r="AM30" s="590"/>
      <c r="AN30" s="590"/>
      <c r="AO30" s="590"/>
      <c r="AP30" s="590"/>
      <c r="AQ30" s="590"/>
      <c r="AR30" s="590"/>
      <c r="AS30" s="590"/>
      <c r="AT30" s="590"/>
      <c r="AU30" s="590"/>
      <c r="AV30" s="590"/>
      <c r="AW30" s="590"/>
      <c r="AX30" s="592"/>
      <c r="AY30" s="655"/>
      <c r="AZ30" s="656"/>
      <c r="BA30" s="656"/>
      <c r="BB30" s="657"/>
      <c r="BC30" s="643" t="s">
        <v>50</v>
      </c>
      <c r="BD30" s="644"/>
      <c r="BE30" s="644"/>
      <c r="BF30" s="644"/>
      <c r="BG30" s="644"/>
      <c r="BH30" s="644"/>
      <c r="BI30" s="644"/>
      <c r="BJ30" s="644"/>
      <c r="BK30" s="644"/>
      <c r="BL30" s="644"/>
      <c r="BM30" s="645"/>
      <c r="BN30" s="646">
        <v>2087518</v>
      </c>
      <c r="BO30" s="647"/>
      <c r="BP30" s="647"/>
      <c r="BQ30" s="647"/>
      <c r="BR30" s="647"/>
      <c r="BS30" s="647"/>
      <c r="BT30" s="647"/>
      <c r="BU30" s="648"/>
      <c r="BV30" s="646">
        <v>1937067</v>
      </c>
      <c r="BW30" s="647"/>
      <c r="BX30" s="647"/>
      <c r="BY30" s="647"/>
      <c r="BZ30" s="647"/>
      <c r="CA30" s="647"/>
      <c r="CB30" s="647"/>
      <c r="CC30" s="648"/>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15">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15">
      <c r="A32" s="185"/>
      <c r="B32" s="211"/>
      <c r="C32" s="212" t="s">
        <v>193</v>
      </c>
      <c r="D32" s="212"/>
      <c r="E32" s="212"/>
      <c r="F32" s="209"/>
      <c r="G32" s="209"/>
      <c r="H32" s="209"/>
      <c r="I32" s="209"/>
      <c r="J32" s="209"/>
      <c r="K32" s="209"/>
      <c r="L32" s="209"/>
      <c r="M32" s="209"/>
      <c r="N32" s="209"/>
      <c r="O32" s="209"/>
      <c r="P32" s="209"/>
      <c r="Q32" s="209"/>
      <c r="R32" s="209"/>
      <c r="S32" s="209"/>
      <c r="T32" s="209"/>
      <c r="U32" s="209" t="s">
        <v>194</v>
      </c>
      <c r="V32" s="209"/>
      <c r="W32" s="209"/>
      <c r="X32" s="209"/>
      <c r="Y32" s="209"/>
      <c r="Z32" s="209"/>
      <c r="AA32" s="209"/>
      <c r="AB32" s="209"/>
      <c r="AC32" s="209"/>
      <c r="AD32" s="209"/>
      <c r="AE32" s="209"/>
      <c r="AF32" s="209"/>
      <c r="AG32" s="209"/>
      <c r="AH32" s="209"/>
      <c r="AI32" s="209"/>
      <c r="AJ32" s="209"/>
      <c r="AK32" s="209"/>
      <c r="AL32" s="209"/>
      <c r="AM32" s="213" t="s">
        <v>195</v>
      </c>
      <c r="AN32" s="209"/>
      <c r="AO32" s="209"/>
      <c r="AP32" s="209"/>
      <c r="AQ32" s="209"/>
      <c r="AR32" s="209"/>
      <c r="AS32" s="213"/>
      <c r="AT32" s="213"/>
      <c r="AU32" s="213"/>
      <c r="AV32" s="213"/>
      <c r="AW32" s="213"/>
      <c r="AX32" s="213"/>
      <c r="AY32" s="213"/>
      <c r="AZ32" s="213"/>
      <c r="BA32" s="213"/>
      <c r="BB32" s="209"/>
      <c r="BC32" s="213"/>
      <c r="BD32" s="209"/>
      <c r="BE32" s="213" t="s">
        <v>196</v>
      </c>
      <c r="BF32" s="209"/>
      <c r="BG32" s="209"/>
      <c r="BH32" s="209"/>
      <c r="BI32" s="209"/>
      <c r="BJ32" s="213"/>
      <c r="BK32" s="213"/>
      <c r="BL32" s="213"/>
      <c r="BM32" s="213"/>
      <c r="BN32" s="213"/>
      <c r="BO32" s="213"/>
      <c r="BP32" s="213"/>
      <c r="BQ32" s="213"/>
      <c r="BR32" s="209"/>
      <c r="BS32" s="209"/>
      <c r="BT32" s="209"/>
      <c r="BU32" s="209"/>
      <c r="BV32" s="209"/>
      <c r="BW32" s="209" t="s">
        <v>197</v>
      </c>
      <c r="BX32" s="209"/>
      <c r="BY32" s="209"/>
      <c r="BZ32" s="209"/>
      <c r="CA32" s="209"/>
      <c r="CB32" s="213"/>
      <c r="CC32" s="213"/>
      <c r="CD32" s="213"/>
      <c r="CE32" s="213"/>
      <c r="CF32" s="213"/>
      <c r="CG32" s="213"/>
      <c r="CH32" s="213"/>
      <c r="CI32" s="213"/>
      <c r="CJ32" s="213"/>
      <c r="CK32" s="213"/>
      <c r="CL32" s="213"/>
      <c r="CM32" s="213"/>
      <c r="CN32" s="213"/>
      <c r="CO32" s="213" t="s">
        <v>198</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15">
      <c r="A33" s="185"/>
      <c r="B33" s="211"/>
      <c r="C33" s="494" t="s">
        <v>199</v>
      </c>
      <c r="D33" s="494"/>
      <c r="E33" s="459" t="s">
        <v>200</v>
      </c>
      <c r="F33" s="459"/>
      <c r="G33" s="459"/>
      <c r="H33" s="459"/>
      <c r="I33" s="459"/>
      <c r="J33" s="459"/>
      <c r="K33" s="459"/>
      <c r="L33" s="459"/>
      <c r="M33" s="459"/>
      <c r="N33" s="459"/>
      <c r="O33" s="459"/>
      <c r="P33" s="459"/>
      <c r="Q33" s="459"/>
      <c r="R33" s="459"/>
      <c r="S33" s="459"/>
      <c r="T33" s="214"/>
      <c r="U33" s="494" t="s">
        <v>199</v>
      </c>
      <c r="V33" s="494"/>
      <c r="W33" s="459" t="s">
        <v>200</v>
      </c>
      <c r="X33" s="459"/>
      <c r="Y33" s="459"/>
      <c r="Z33" s="459"/>
      <c r="AA33" s="459"/>
      <c r="AB33" s="459"/>
      <c r="AC33" s="459"/>
      <c r="AD33" s="459"/>
      <c r="AE33" s="459"/>
      <c r="AF33" s="459"/>
      <c r="AG33" s="459"/>
      <c r="AH33" s="459"/>
      <c r="AI33" s="459"/>
      <c r="AJ33" s="459"/>
      <c r="AK33" s="459"/>
      <c r="AL33" s="214"/>
      <c r="AM33" s="494" t="s">
        <v>201</v>
      </c>
      <c r="AN33" s="494"/>
      <c r="AO33" s="459" t="s">
        <v>202</v>
      </c>
      <c r="AP33" s="459"/>
      <c r="AQ33" s="459"/>
      <c r="AR33" s="459"/>
      <c r="AS33" s="459"/>
      <c r="AT33" s="459"/>
      <c r="AU33" s="459"/>
      <c r="AV33" s="459"/>
      <c r="AW33" s="459"/>
      <c r="AX33" s="459"/>
      <c r="AY33" s="459"/>
      <c r="AZ33" s="459"/>
      <c r="BA33" s="459"/>
      <c r="BB33" s="459"/>
      <c r="BC33" s="459"/>
      <c r="BD33" s="215"/>
      <c r="BE33" s="459" t="s">
        <v>203</v>
      </c>
      <c r="BF33" s="459"/>
      <c r="BG33" s="459" t="s">
        <v>204</v>
      </c>
      <c r="BH33" s="459"/>
      <c r="BI33" s="459"/>
      <c r="BJ33" s="459"/>
      <c r="BK33" s="459"/>
      <c r="BL33" s="459"/>
      <c r="BM33" s="459"/>
      <c r="BN33" s="459"/>
      <c r="BO33" s="459"/>
      <c r="BP33" s="459"/>
      <c r="BQ33" s="459"/>
      <c r="BR33" s="459"/>
      <c r="BS33" s="459"/>
      <c r="BT33" s="459"/>
      <c r="BU33" s="459"/>
      <c r="BV33" s="215"/>
      <c r="BW33" s="494" t="s">
        <v>203</v>
      </c>
      <c r="BX33" s="494"/>
      <c r="BY33" s="459" t="s">
        <v>205</v>
      </c>
      <c r="BZ33" s="459"/>
      <c r="CA33" s="459"/>
      <c r="CB33" s="459"/>
      <c r="CC33" s="459"/>
      <c r="CD33" s="459"/>
      <c r="CE33" s="459"/>
      <c r="CF33" s="459"/>
      <c r="CG33" s="459"/>
      <c r="CH33" s="459"/>
      <c r="CI33" s="459"/>
      <c r="CJ33" s="459"/>
      <c r="CK33" s="459"/>
      <c r="CL33" s="459"/>
      <c r="CM33" s="459"/>
      <c r="CN33" s="214"/>
      <c r="CO33" s="494" t="s">
        <v>199</v>
      </c>
      <c r="CP33" s="494"/>
      <c r="CQ33" s="459" t="s">
        <v>206</v>
      </c>
      <c r="CR33" s="459"/>
      <c r="CS33" s="459"/>
      <c r="CT33" s="459"/>
      <c r="CU33" s="459"/>
      <c r="CV33" s="459"/>
      <c r="CW33" s="459"/>
      <c r="CX33" s="459"/>
      <c r="CY33" s="459"/>
      <c r="CZ33" s="459"/>
      <c r="DA33" s="459"/>
      <c r="DB33" s="459"/>
      <c r="DC33" s="459"/>
      <c r="DD33" s="459"/>
      <c r="DE33" s="459"/>
      <c r="DF33" s="214"/>
      <c r="DG33" s="658" t="s">
        <v>207</v>
      </c>
      <c r="DH33" s="658"/>
      <c r="DI33" s="216"/>
      <c r="DJ33" s="184"/>
      <c r="DK33" s="184"/>
      <c r="DL33" s="184"/>
      <c r="DM33" s="184"/>
      <c r="DN33" s="184"/>
      <c r="DO33" s="184"/>
    </row>
    <row r="34" spans="1:119" ht="32.25" customHeight="1" x14ac:dyDescent="0.15">
      <c r="A34" s="185"/>
      <c r="B34" s="211"/>
      <c r="C34" s="659">
        <f>IF(E34="","",1)</f>
        <v>1</v>
      </c>
      <c r="D34" s="659"/>
      <c r="E34" s="660" t="str">
        <f>IF('各会計、関係団体の財政状況及び健全化判断比率'!B7="","",'各会計、関係団体の財政状況及び健全化判断比率'!B7)</f>
        <v>一般会計</v>
      </c>
      <c r="F34" s="660"/>
      <c r="G34" s="660"/>
      <c r="H34" s="660"/>
      <c r="I34" s="660"/>
      <c r="J34" s="660"/>
      <c r="K34" s="660"/>
      <c r="L34" s="660"/>
      <c r="M34" s="660"/>
      <c r="N34" s="660"/>
      <c r="O34" s="660"/>
      <c r="P34" s="660"/>
      <c r="Q34" s="660"/>
      <c r="R34" s="660"/>
      <c r="S34" s="660"/>
      <c r="T34" s="212"/>
      <c r="U34" s="659">
        <f>IF(W34="","",MAX(C34:D43)+1)</f>
        <v>3</v>
      </c>
      <c r="V34" s="659"/>
      <c r="W34" s="660" t="str">
        <f>IF('各会計、関係団体の財政状況及び健全化判断比率'!B28="","",'各会計、関係団体の財政状況及び健全化判断比率'!B28)</f>
        <v>国民健康保険事業特別会計</v>
      </c>
      <c r="X34" s="660"/>
      <c r="Y34" s="660"/>
      <c r="Z34" s="660"/>
      <c r="AA34" s="660"/>
      <c r="AB34" s="660"/>
      <c r="AC34" s="660"/>
      <c r="AD34" s="660"/>
      <c r="AE34" s="660"/>
      <c r="AF34" s="660"/>
      <c r="AG34" s="660"/>
      <c r="AH34" s="660"/>
      <c r="AI34" s="660"/>
      <c r="AJ34" s="660"/>
      <c r="AK34" s="660"/>
      <c r="AL34" s="212"/>
      <c r="AM34" s="659">
        <f>IF(AO34="","",MAX(C34:D43,U34:V43)+1)</f>
        <v>8</v>
      </c>
      <c r="AN34" s="659"/>
      <c r="AO34" s="660" t="str">
        <f>IF('各会計、関係団体の財政状況及び健全化判断比率'!B33="","",'各会計、関係団体の財政状況及び健全化判断比率'!B33)</f>
        <v>奥出雲病院事業特別会計</v>
      </c>
      <c r="AP34" s="660"/>
      <c r="AQ34" s="660"/>
      <c r="AR34" s="660"/>
      <c r="AS34" s="660"/>
      <c r="AT34" s="660"/>
      <c r="AU34" s="660"/>
      <c r="AV34" s="660"/>
      <c r="AW34" s="660"/>
      <c r="AX34" s="660"/>
      <c r="AY34" s="660"/>
      <c r="AZ34" s="660"/>
      <c r="BA34" s="660"/>
      <c r="BB34" s="660"/>
      <c r="BC34" s="660"/>
      <c r="BD34" s="212"/>
      <c r="BE34" s="659">
        <f>IF(BG34="","",MAX(C34:D43,U34:V43,AM34:AN43)+1)</f>
        <v>10</v>
      </c>
      <c r="BF34" s="659"/>
      <c r="BG34" s="660" t="str">
        <f>IF('各会計、関係団体の財政状況及び健全化判断比率'!B35="","",'各会計、関係団体の財政状況及び健全化判断比率'!B35)</f>
        <v>公共下水道事業特別会計</v>
      </c>
      <c r="BH34" s="660"/>
      <c r="BI34" s="660"/>
      <c r="BJ34" s="660"/>
      <c r="BK34" s="660"/>
      <c r="BL34" s="660"/>
      <c r="BM34" s="660"/>
      <c r="BN34" s="660"/>
      <c r="BO34" s="660"/>
      <c r="BP34" s="660"/>
      <c r="BQ34" s="660"/>
      <c r="BR34" s="660"/>
      <c r="BS34" s="660"/>
      <c r="BT34" s="660"/>
      <c r="BU34" s="660"/>
      <c r="BV34" s="212"/>
      <c r="BW34" s="659">
        <f>IF(BY34="","",MAX(C34:D43,U34:V43,AM34:AN43,BE34:BF43)+1)</f>
        <v>16</v>
      </c>
      <c r="BX34" s="659"/>
      <c r="BY34" s="660" t="str">
        <f>IF('各会計、関係団体の財政状況及び健全化判断比率'!B68="","",'各会計、関係団体の財政状況及び健全化判断比率'!B68)</f>
        <v>島根県市町村総合事務組合（普通）</v>
      </c>
      <c r="BZ34" s="660"/>
      <c r="CA34" s="660"/>
      <c r="CB34" s="660"/>
      <c r="CC34" s="660"/>
      <c r="CD34" s="660"/>
      <c r="CE34" s="660"/>
      <c r="CF34" s="660"/>
      <c r="CG34" s="660"/>
      <c r="CH34" s="660"/>
      <c r="CI34" s="660"/>
      <c r="CJ34" s="660"/>
      <c r="CK34" s="660"/>
      <c r="CL34" s="660"/>
      <c r="CM34" s="660"/>
      <c r="CN34" s="212"/>
      <c r="CO34" s="659">
        <f>IF(CQ34="","",MAX(C34:D43,U34:V43,AM34:AN43,BE34:BF43,BW34:BX43)+1)</f>
        <v>22</v>
      </c>
      <c r="CP34" s="659"/>
      <c r="CQ34" s="660" t="str">
        <f>IF('各会計、関係団体の財政状況及び健全化判断比率'!BS7="","",'各会計、関係団体の財政状況及び健全化判断比率'!BS7)</f>
        <v>奥出雲椎茸</v>
      </c>
      <c r="CR34" s="660"/>
      <c r="CS34" s="660"/>
      <c r="CT34" s="660"/>
      <c r="CU34" s="660"/>
      <c r="CV34" s="660"/>
      <c r="CW34" s="660"/>
      <c r="CX34" s="660"/>
      <c r="CY34" s="660"/>
      <c r="CZ34" s="660"/>
      <c r="DA34" s="660"/>
      <c r="DB34" s="660"/>
      <c r="DC34" s="660"/>
      <c r="DD34" s="660"/>
      <c r="DE34" s="660"/>
      <c r="DF34" s="209"/>
      <c r="DG34" s="661" t="str">
        <f>IF('各会計、関係団体の財政状況及び健全化判断比率'!BR7="","",'各会計、関係団体の財政状況及び健全化判断比率'!BR7)</f>
        <v>○</v>
      </c>
      <c r="DH34" s="661"/>
      <c r="DI34" s="216"/>
      <c r="DJ34" s="184"/>
      <c r="DK34" s="184"/>
      <c r="DL34" s="184"/>
      <c r="DM34" s="184"/>
      <c r="DN34" s="184"/>
      <c r="DO34" s="184"/>
    </row>
    <row r="35" spans="1:119" ht="32.25" customHeight="1" x14ac:dyDescent="0.15">
      <c r="A35" s="185"/>
      <c r="B35" s="211"/>
      <c r="C35" s="659">
        <f>IF(E35="","",C34+1)</f>
        <v>2</v>
      </c>
      <c r="D35" s="659"/>
      <c r="E35" s="660" t="str">
        <f>IF('各会計、関係団体の財政状況及び健全化判断比率'!B8="","",'各会計、関係団体の財政状況及び健全化判断比率'!B8)</f>
        <v>国営農地開発事業特別会計</v>
      </c>
      <c r="F35" s="660"/>
      <c r="G35" s="660"/>
      <c r="H35" s="660"/>
      <c r="I35" s="660"/>
      <c r="J35" s="660"/>
      <c r="K35" s="660"/>
      <c r="L35" s="660"/>
      <c r="M35" s="660"/>
      <c r="N35" s="660"/>
      <c r="O35" s="660"/>
      <c r="P35" s="660"/>
      <c r="Q35" s="660"/>
      <c r="R35" s="660"/>
      <c r="S35" s="660"/>
      <c r="T35" s="212"/>
      <c r="U35" s="659">
        <f>IF(W35="","",U34+1)</f>
        <v>4</v>
      </c>
      <c r="V35" s="659"/>
      <c r="W35" s="660" t="str">
        <f>IF('各会計、関係団体の財政状況及び健全化判断比率'!B29="","",'各会計、関係団体の財政状況及び健全化判断比率'!B29)</f>
        <v>後期高齢者医療保険事業特別会計</v>
      </c>
      <c r="X35" s="660"/>
      <c r="Y35" s="660"/>
      <c r="Z35" s="660"/>
      <c r="AA35" s="660"/>
      <c r="AB35" s="660"/>
      <c r="AC35" s="660"/>
      <c r="AD35" s="660"/>
      <c r="AE35" s="660"/>
      <c r="AF35" s="660"/>
      <c r="AG35" s="660"/>
      <c r="AH35" s="660"/>
      <c r="AI35" s="660"/>
      <c r="AJ35" s="660"/>
      <c r="AK35" s="660"/>
      <c r="AL35" s="212"/>
      <c r="AM35" s="659">
        <f t="shared" ref="AM35:AM43" si="0">IF(AO35="","",AM34+1)</f>
        <v>9</v>
      </c>
      <c r="AN35" s="659"/>
      <c r="AO35" s="660" t="str">
        <f>IF('各会計、関係団体の財政状況及び健全化判断比率'!B34="","",'各会計、関係団体の財政状況及び健全化判断比率'!B34)</f>
        <v>水道事業会計</v>
      </c>
      <c r="AP35" s="660"/>
      <c r="AQ35" s="660"/>
      <c r="AR35" s="660"/>
      <c r="AS35" s="660"/>
      <c r="AT35" s="660"/>
      <c r="AU35" s="660"/>
      <c r="AV35" s="660"/>
      <c r="AW35" s="660"/>
      <c r="AX35" s="660"/>
      <c r="AY35" s="660"/>
      <c r="AZ35" s="660"/>
      <c r="BA35" s="660"/>
      <c r="BB35" s="660"/>
      <c r="BC35" s="660"/>
      <c r="BD35" s="212"/>
      <c r="BE35" s="659">
        <f t="shared" ref="BE35:BE43" si="1">IF(BG35="","",BE34+1)</f>
        <v>11</v>
      </c>
      <c r="BF35" s="659"/>
      <c r="BG35" s="660" t="str">
        <f>IF('各会計、関係団体の財政状況及び健全化判断比率'!B36="","",'各会計、関係団体の財政状況及び健全化判断比率'!B36)</f>
        <v>農業集落排水事業特別会計</v>
      </c>
      <c r="BH35" s="660"/>
      <c r="BI35" s="660"/>
      <c r="BJ35" s="660"/>
      <c r="BK35" s="660"/>
      <c r="BL35" s="660"/>
      <c r="BM35" s="660"/>
      <c r="BN35" s="660"/>
      <c r="BO35" s="660"/>
      <c r="BP35" s="660"/>
      <c r="BQ35" s="660"/>
      <c r="BR35" s="660"/>
      <c r="BS35" s="660"/>
      <c r="BT35" s="660"/>
      <c r="BU35" s="660"/>
      <c r="BV35" s="212"/>
      <c r="BW35" s="659">
        <f t="shared" ref="BW35:BW43" si="2">IF(BY35="","",BW34+1)</f>
        <v>17</v>
      </c>
      <c r="BX35" s="659"/>
      <c r="BY35" s="660" t="str">
        <f>IF('各会計、関係団体の財政状況及び健全化判断比率'!B69="","",'各会計、関係団体の財政状況及び健全化判断比率'!B69)</f>
        <v>雲南広域連合（普通）</v>
      </c>
      <c r="BZ35" s="660"/>
      <c r="CA35" s="660"/>
      <c r="CB35" s="660"/>
      <c r="CC35" s="660"/>
      <c r="CD35" s="660"/>
      <c r="CE35" s="660"/>
      <c r="CF35" s="660"/>
      <c r="CG35" s="660"/>
      <c r="CH35" s="660"/>
      <c r="CI35" s="660"/>
      <c r="CJ35" s="660"/>
      <c r="CK35" s="660"/>
      <c r="CL35" s="660"/>
      <c r="CM35" s="660"/>
      <c r="CN35" s="212"/>
      <c r="CO35" s="659">
        <f t="shared" ref="CO35:CO43" si="3">IF(CQ35="","",CO34+1)</f>
        <v>23</v>
      </c>
      <c r="CP35" s="659"/>
      <c r="CQ35" s="660" t="str">
        <f>IF('各会計、関係団体の財政状況及び健全化判断比率'!BS8="","",'各会計、関係団体の財政状況及び健全化判断比率'!BS8)</f>
        <v>奥出雲仁多米</v>
      </c>
      <c r="CR35" s="660"/>
      <c r="CS35" s="660"/>
      <c r="CT35" s="660"/>
      <c r="CU35" s="660"/>
      <c r="CV35" s="660"/>
      <c r="CW35" s="660"/>
      <c r="CX35" s="660"/>
      <c r="CY35" s="660"/>
      <c r="CZ35" s="660"/>
      <c r="DA35" s="660"/>
      <c r="DB35" s="660"/>
      <c r="DC35" s="660"/>
      <c r="DD35" s="660"/>
      <c r="DE35" s="660"/>
      <c r="DF35" s="209"/>
      <c r="DG35" s="661" t="str">
        <f>IF('各会計、関係団体の財政状況及び健全化判断比率'!BR8="","",'各会計、関係団体の財政状況及び健全化判断比率'!BR8)</f>
        <v/>
      </c>
      <c r="DH35" s="661"/>
      <c r="DI35" s="216"/>
      <c r="DJ35" s="184"/>
      <c r="DK35" s="184"/>
      <c r="DL35" s="184"/>
      <c r="DM35" s="184"/>
      <c r="DN35" s="184"/>
      <c r="DO35" s="184"/>
    </row>
    <row r="36" spans="1:119" ht="32.25" customHeight="1" x14ac:dyDescent="0.15">
      <c r="A36" s="185"/>
      <c r="B36" s="211"/>
      <c r="C36" s="659" t="str">
        <f>IF(E36="","",C35+1)</f>
        <v/>
      </c>
      <c r="D36" s="659"/>
      <c r="E36" s="660" t="str">
        <f>IF('各会計、関係団体の財政状況及び健全化判断比率'!B9="","",'各会計、関係団体の財政状況及び健全化判断比率'!B9)</f>
        <v/>
      </c>
      <c r="F36" s="660"/>
      <c r="G36" s="660"/>
      <c r="H36" s="660"/>
      <c r="I36" s="660"/>
      <c r="J36" s="660"/>
      <c r="K36" s="660"/>
      <c r="L36" s="660"/>
      <c r="M36" s="660"/>
      <c r="N36" s="660"/>
      <c r="O36" s="660"/>
      <c r="P36" s="660"/>
      <c r="Q36" s="660"/>
      <c r="R36" s="660"/>
      <c r="S36" s="660"/>
      <c r="T36" s="212"/>
      <c r="U36" s="659">
        <f t="shared" ref="U36:U43" si="4">IF(W36="","",U35+1)</f>
        <v>5</v>
      </c>
      <c r="V36" s="659"/>
      <c r="W36" s="660" t="str">
        <f>IF('各会計、関係団体の財政状況及び健全化判断比率'!B30="","",'各会計、関係団体の財政状況及び健全化判断比率'!B30)</f>
        <v>介護老人保健施設事業特別会計</v>
      </c>
      <c r="X36" s="660"/>
      <c r="Y36" s="660"/>
      <c r="Z36" s="660"/>
      <c r="AA36" s="660"/>
      <c r="AB36" s="660"/>
      <c r="AC36" s="660"/>
      <c r="AD36" s="660"/>
      <c r="AE36" s="660"/>
      <c r="AF36" s="660"/>
      <c r="AG36" s="660"/>
      <c r="AH36" s="660"/>
      <c r="AI36" s="660"/>
      <c r="AJ36" s="660"/>
      <c r="AK36" s="660"/>
      <c r="AL36" s="212"/>
      <c r="AM36" s="659" t="str">
        <f t="shared" si="0"/>
        <v/>
      </c>
      <c r="AN36" s="659"/>
      <c r="AO36" s="660"/>
      <c r="AP36" s="660"/>
      <c r="AQ36" s="660"/>
      <c r="AR36" s="660"/>
      <c r="AS36" s="660"/>
      <c r="AT36" s="660"/>
      <c r="AU36" s="660"/>
      <c r="AV36" s="660"/>
      <c r="AW36" s="660"/>
      <c r="AX36" s="660"/>
      <c r="AY36" s="660"/>
      <c r="AZ36" s="660"/>
      <c r="BA36" s="660"/>
      <c r="BB36" s="660"/>
      <c r="BC36" s="660"/>
      <c r="BD36" s="212"/>
      <c r="BE36" s="659">
        <f t="shared" si="1"/>
        <v>12</v>
      </c>
      <c r="BF36" s="659"/>
      <c r="BG36" s="660" t="str">
        <f>IF('各会計、関係団体の財政状況及び健全化判断比率'!B37="","",'各会計、関係団体の財政状況及び健全化判断比率'!B37)</f>
        <v>合併処理浄化槽事業特別会計</v>
      </c>
      <c r="BH36" s="660"/>
      <c r="BI36" s="660"/>
      <c r="BJ36" s="660"/>
      <c r="BK36" s="660"/>
      <c r="BL36" s="660"/>
      <c r="BM36" s="660"/>
      <c r="BN36" s="660"/>
      <c r="BO36" s="660"/>
      <c r="BP36" s="660"/>
      <c r="BQ36" s="660"/>
      <c r="BR36" s="660"/>
      <c r="BS36" s="660"/>
      <c r="BT36" s="660"/>
      <c r="BU36" s="660"/>
      <c r="BV36" s="212"/>
      <c r="BW36" s="659">
        <f t="shared" si="2"/>
        <v>18</v>
      </c>
      <c r="BX36" s="659"/>
      <c r="BY36" s="660" t="str">
        <f>IF('各会計、関係団体の財政状況及び健全化判断比率'!B70="","",'各会計、関係団体の財政状況及び健全化判断比率'!B70)</f>
        <v>雲南広域連合（介護）</v>
      </c>
      <c r="BZ36" s="660"/>
      <c r="CA36" s="660"/>
      <c r="CB36" s="660"/>
      <c r="CC36" s="660"/>
      <c r="CD36" s="660"/>
      <c r="CE36" s="660"/>
      <c r="CF36" s="660"/>
      <c r="CG36" s="660"/>
      <c r="CH36" s="660"/>
      <c r="CI36" s="660"/>
      <c r="CJ36" s="660"/>
      <c r="CK36" s="660"/>
      <c r="CL36" s="660"/>
      <c r="CM36" s="660"/>
      <c r="CN36" s="212"/>
      <c r="CO36" s="659">
        <f t="shared" si="3"/>
        <v>24</v>
      </c>
      <c r="CP36" s="659"/>
      <c r="CQ36" s="660" t="str">
        <f>IF('各会計、関係団体の財政状況及び健全化判断比率'!BS9="","",'各会計、関係団体の財政状況及び健全化判断比率'!BS9)</f>
        <v>奥出雲交通</v>
      </c>
      <c r="CR36" s="660"/>
      <c r="CS36" s="660"/>
      <c r="CT36" s="660"/>
      <c r="CU36" s="660"/>
      <c r="CV36" s="660"/>
      <c r="CW36" s="660"/>
      <c r="CX36" s="660"/>
      <c r="CY36" s="660"/>
      <c r="CZ36" s="660"/>
      <c r="DA36" s="660"/>
      <c r="DB36" s="660"/>
      <c r="DC36" s="660"/>
      <c r="DD36" s="660"/>
      <c r="DE36" s="660"/>
      <c r="DF36" s="209"/>
      <c r="DG36" s="661" t="str">
        <f>IF('各会計、関係団体の財政状況及び健全化判断比率'!BR9="","",'各会計、関係団体の財政状況及び健全化判断比率'!BR9)</f>
        <v/>
      </c>
      <c r="DH36" s="661"/>
      <c r="DI36" s="216"/>
      <c r="DJ36" s="184"/>
      <c r="DK36" s="184"/>
      <c r="DL36" s="184"/>
      <c r="DM36" s="184"/>
      <c r="DN36" s="184"/>
      <c r="DO36" s="184"/>
    </row>
    <row r="37" spans="1:119" ht="32.25" customHeight="1" x14ac:dyDescent="0.15">
      <c r="A37" s="185"/>
      <c r="B37" s="211"/>
      <c r="C37" s="659" t="str">
        <f>IF(E37="","",C36+1)</f>
        <v/>
      </c>
      <c r="D37" s="659"/>
      <c r="E37" s="660" t="str">
        <f>IF('各会計、関係団体の財政状況及び健全化判断比率'!B10="","",'各会計、関係団体の財政状況及び健全化判断比率'!B10)</f>
        <v/>
      </c>
      <c r="F37" s="660"/>
      <c r="G37" s="660"/>
      <c r="H37" s="660"/>
      <c r="I37" s="660"/>
      <c r="J37" s="660"/>
      <c r="K37" s="660"/>
      <c r="L37" s="660"/>
      <c r="M37" s="660"/>
      <c r="N37" s="660"/>
      <c r="O37" s="660"/>
      <c r="P37" s="660"/>
      <c r="Q37" s="660"/>
      <c r="R37" s="660"/>
      <c r="S37" s="660"/>
      <c r="T37" s="212"/>
      <c r="U37" s="659">
        <f t="shared" si="4"/>
        <v>6</v>
      </c>
      <c r="V37" s="659"/>
      <c r="W37" s="660" t="str">
        <f>IF('各会計、関係団体の財政状況及び健全化判断比率'!B31="","",'各会計、関係団体の財政状況及び健全化判断比率'!B31)</f>
        <v>介護サービス事業特別会計</v>
      </c>
      <c r="X37" s="660"/>
      <c r="Y37" s="660"/>
      <c r="Z37" s="660"/>
      <c r="AA37" s="660"/>
      <c r="AB37" s="660"/>
      <c r="AC37" s="660"/>
      <c r="AD37" s="660"/>
      <c r="AE37" s="660"/>
      <c r="AF37" s="660"/>
      <c r="AG37" s="660"/>
      <c r="AH37" s="660"/>
      <c r="AI37" s="660"/>
      <c r="AJ37" s="660"/>
      <c r="AK37" s="660"/>
      <c r="AL37" s="212"/>
      <c r="AM37" s="659" t="str">
        <f t="shared" si="0"/>
        <v/>
      </c>
      <c r="AN37" s="659"/>
      <c r="AO37" s="660"/>
      <c r="AP37" s="660"/>
      <c r="AQ37" s="660"/>
      <c r="AR37" s="660"/>
      <c r="AS37" s="660"/>
      <c r="AT37" s="660"/>
      <c r="AU37" s="660"/>
      <c r="AV37" s="660"/>
      <c r="AW37" s="660"/>
      <c r="AX37" s="660"/>
      <c r="AY37" s="660"/>
      <c r="AZ37" s="660"/>
      <c r="BA37" s="660"/>
      <c r="BB37" s="660"/>
      <c r="BC37" s="660"/>
      <c r="BD37" s="212"/>
      <c r="BE37" s="659">
        <f t="shared" si="1"/>
        <v>13</v>
      </c>
      <c r="BF37" s="659"/>
      <c r="BG37" s="660" t="str">
        <f>IF('各会計、関係団体の財政状況及び健全化判断比率'!B38="","",'各会計、関係団体の財政状況及び健全化判断比率'!B38)</f>
        <v>三井野原スキーリフト事業特別会計</v>
      </c>
      <c r="BH37" s="660"/>
      <c r="BI37" s="660"/>
      <c r="BJ37" s="660"/>
      <c r="BK37" s="660"/>
      <c r="BL37" s="660"/>
      <c r="BM37" s="660"/>
      <c r="BN37" s="660"/>
      <c r="BO37" s="660"/>
      <c r="BP37" s="660"/>
      <c r="BQ37" s="660"/>
      <c r="BR37" s="660"/>
      <c r="BS37" s="660"/>
      <c r="BT37" s="660"/>
      <c r="BU37" s="660"/>
      <c r="BV37" s="212"/>
      <c r="BW37" s="659">
        <f t="shared" si="2"/>
        <v>19</v>
      </c>
      <c r="BX37" s="659"/>
      <c r="BY37" s="660" t="str">
        <f>IF('各会計、関係団体の財政状況及び健全化判断比率'!B71="","",'各会計、関係団体の財政状況及び健全化判断比率'!B71)</f>
        <v>雲南広域連合（下水）</v>
      </c>
      <c r="BZ37" s="660"/>
      <c r="CA37" s="660"/>
      <c r="CB37" s="660"/>
      <c r="CC37" s="660"/>
      <c r="CD37" s="660"/>
      <c r="CE37" s="660"/>
      <c r="CF37" s="660"/>
      <c r="CG37" s="660"/>
      <c r="CH37" s="660"/>
      <c r="CI37" s="660"/>
      <c r="CJ37" s="660"/>
      <c r="CK37" s="660"/>
      <c r="CL37" s="660"/>
      <c r="CM37" s="660"/>
      <c r="CN37" s="212"/>
      <c r="CO37" s="659">
        <f t="shared" si="3"/>
        <v>25</v>
      </c>
      <c r="CP37" s="659"/>
      <c r="CQ37" s="660" t="str">
        <f>IF('各会計、関係団体の財政状況及び健全化判断比率'!BS10="","",'各会計、関係団体の財政状況及び健全化判断比率'!BS10)</f>
        <v>奥出雲振興</v>
      </c>
      <c r="CR37" s="660"/>
      <c r="CS37" s="660"/>
      <c r="CT37" s="660"/>
      <c r="CU37" s="660"/>
      <c r="CV37" s="660"/>
      <c r="CW37" s="660"/>
      <c r="CX37" s="660"/>
      <c r="CY37" s="660"/>
      <c r="CZ37" s="660"/>
      <c r="DA37" s="660"/>
      <c r="DB37" s="660"/>
      <c r="DC37" s="660"/>
      <c r="DD37" s="660"/>
      <c r="DE37" s="660"/>
      <c r="DF37" s="209"/>
      <c r="DG37" s="661" t="str">
        <f>IF('各会計、関係団体の財政状況及び健全化判断比率'!BR10="","",'各会計、関係団体の財政状況及び健全化判断比率'!BR10)</f>
        <v>○</v>
      </c>
      <c r="DH37" s="661"/>
      <c r="DI37" s="216"/>
      <c r="DJ37" s="184"/>
      <c r="DK37" s="184"/>
      <c r="DL37" s="184"/>
      <c r="DM37" s="184"/>
      <c r="DN37" s="184"/>
      <c r="DO37" s="184"/>
    </row>
    <row r="38" spans="1:119" ht="32.25" customHeight="1" x14ac:dyDescent="0.15">
      <c r="A38" s="185"/>
      <c r="B38" s="211"/>
      <c r="C38" s="659" t="str">
        <f t="shared" ref="C38:C43" si="5">IF(E38="","",C37+1)</f>
        <v/>
      </c>
      <c r="D38" s="659"/>
      <c r="E38" s="660" t="str">
        <f>IF('各会計、関係団体の財政状況及び健全化判断比率'!B11="","",'各会計、関係団体の財政状況及び健全化判断比率'!B11)</f>
        <v/>
      </c>
      <c r="F38" s="660"/>
      <c r="G38" s="660"/>
      <c r="H38" s="660"/>
      <c r="I38" s="660"/>
      <c r="J38" s="660"/>
      <c r="K38" s="660"/>
      <c r="L38" s="660"/>
      <c r="M38" s="660"/>
      <c r="N38" s="660"/>
      <c r="O38" s="660"/>
      <c r="P38" s="660"/>
      <c r="Q38" s="660"/>
      <c r="R38" s="660"/>
      <c r="S38" s="660"/>
      <c r="T38" s="212"/>
      <c r="U38" s="659">
        <f t="shared" si="4"/>
        <v>7</v>
      </c>
      <c r="V38" s="659"/>
      <c r="W38" s="660" t="str">
        <f>IF('各会計、関係団体の財政状況及び健全化判断比率'!B32="","",'各会計、関係団体の財政状況及び健全化判断比率'!B32)</f>
        <v>訪問看護ステーション事業特別会計</v>
      </c>
      <c r="X38" s="660"/>
      <c r="Y38" s="660"/>
      <c r="Z38" s="660"/>
      <c r="AA38" s="660"/>
      <c r="AB38" s="660"/>
      <c r="AC38" s="660"/>
      <c r="AD38" s="660"/>
      <c r="AE38" s="660"/>
      <c r="AF38" s="660"/>
      <c r="AG38" s="660"/>
      <c r="AH38" s="660"/>
      <c r="AI38" s="660"/>
      <c r="AJ38" s="660"/>
      <c r="AK38" s="660"/>
      <c r="AL38" s="212"/>
      <c r="AM38" s="659" t="str">
        <f t="shared" si="0"/>
        <v/>
      </c>
      <c r="AN38" s="659"/>
      <c r="AO38" s="660"/>
      <c r="AP38" s="660"/>
      <c r="AQ38" s="660"/>
      <c r="AR38" s="660"/>
      <c r="AS38" s="660"/>
      <c r="AT38" s="660"/>
      <c r="AU38" s="660"/>
      <c r="AV38" s="660"/>
      <c r="AW38" s="660"/>
      <c r="AX38" s="660"/>
      <c r="AY38" s="660"/>
      <c r="AZ38" s="660"/>
      <c r="BA38" s="660"/>
      <c r="BB38" s="660"/>
      <c r="BC38" s="660"/>
      <c r="BD38" s="212"/>
      <c r="BE38" s="659">
        <f t="shared" si="1"/>
        <v>14</v>
      </c>
      <c r="BF38" s="659"/>
      <c r="BG38" s="660" t="str">
        <f>IF('各会計、関係団体の財政状況及び健全化判断比率'!B39="","",'各会計、関係団体の財政状況及び健全化判断比率'!B39)</f>
        <v>仁多発電事業特別会計</v>
      </c>
      <c r="BH38" s="660"/>
      <c r="BI38" s="660"/>
      <c r="BJ38" s="660"/>
      <c r="BK38" s="660"/>
      <c r="BL38" s="660"/>
      <c r="BM38" s="660"/>
      <c r="BN38" s="660"/>
      <c r="BO38" s="660"/>
      <c r="BP38" s="660"/>
      <c r="BQ38" s="660"/>
      <c r="BR38" s="660"/>
      <c r="BS38" s="660"/>
      <c r="BT38" s="660"/>
      <c r="BU38" s="660"/>
      <c r="BV38" s="212"/>
      <c r="BW38" s="659">
        <f t="shared" si="2"/>
        <v>20</v>
      </c>
      <c r="BX38" s="659"/>
      <c r="BY38" s="660" t="str">
        <f>IF('各会計、関係団体の財政状況及び健全化判断比率'!B72="","",'各会計、関係団体の財政状況及び健全化判断比率'!B72)</f>
        <v>島根県後期高齢者医療広域連合（普通）</v>
      </c>
      <c r="BZ38" s="660"/>
      <c r="CA38" s="660"/>
      <c r="CB38" s="660"/>
      <c r="CC38" s="660"/>
      <c r="CD38" s="660"/>
      <c r="CE38" s="660"/>
      <c r="CF38" s="660"/>
      <c r="CG38" s="660"/>
      <c r="CH38" s="660"/>
      <c r="CI38" s="660"/>
      <c r="CJ38" s="660"/>
      <c r="CK38" s="660"/>
      <c r="CL38" s="660"/>
      <c r="CM38" s="660"/>
      <c r="CN38" s="212"/>
      <c r="CO38" s="659">
        <f t="shared" si="3"/>
        <v>26</v>
      </c>
      <c r="CP38" s="659"/>
      <c r="CQ38" s="660" t="str">
        <f>IF('各会計、関係団体の財政状況及び健全化判断比率'!BS11="","",'各会計、関係団体の財政状況及び健全化判断比率'!BS11)</f>
        <v>仁多堆肥センター</v>
      </c>
      <c r="CR38" s="660"/>
      <c r="CS38" s="660"/>
      <c r="CT38" s="660"/>
      <c r="CU38" s="660"/>
      <c r="CV38" s="660"/>
      <c r="CW38" s="660"/>
      <c r="CX38" s="660"/>
      <c r="CY38" s="660"/>
      <c r="CZ38" s="660"/>
      <c r="DA38" s="660"/>
      <c r="DB38" s="660"/>
      <c r="DC38" s="660"/>
      <c r="DD38" s="660"/>
      <c r="DE38" s="660"/>
      <c r="DF38" s="209"/>
      <c r="DG38" s="661" t="str">
        <f>IF('各会計、関係団体の財政状況及び健全化判断比率'!BR11="","",'各会計、関係団体の財政状況及び健全化判断比率'!BR11)</f>
        <v/>
      </c>
      <c r="DH38" s="661"/>
      <c r="DI38" s="216"/>
      <c r="DJ38" s="184"/>
      <c r="DK38" s="184"/>
      <c r="DL38" s="184"/>
      <c r="DM38" s="184"/>
      <c r="DN38" s="184"/>
      <c r="DO38" s="184"/>
    </row>
    <row r="39" spans="1:119" ht="32.25" customHeight="1" x14ac:dyDescent="0.15">
      <c r="A39" s="185"/>
      <c r="B39" s="211"/>
      <c r="C39" s="659" t="str">
        <f t="shared" si="5"/>
        <v/>
      </c>
      <c r="D39" s="659"/>
      <c r="E39" s="660" t="str">
        <f>IF('各会計、関係団体の財政状況及び健全化判断比率'!B12="","",'各会計、関係団体の財政状況及び健全化判断比率'!B12)</f>
        <v/>
      </c>
      <c r="F39" s="660"/>
      <c r="G39" s="660"/>
      <c r="H39" s="660"/>
      <c r="I39" s="660"/>
      <c r="J39" s="660"/>
      <c r="K39" s="660"/>
      <c r="L39" s="660"/>
      <c r="M39" s="660"/>
      <c r="N39" s="660"/>
      <c r="O39" s="660"/>
      <c r="P39" s="660"/>
      <c r="Q39" s="660"/>
      <c r="R39" s="660"/>
      <c r="S39" s="660"/>
      <c r="T39" s="212"/>
      <c r="U39" s="659" t="str">
        <f t="shared" si="4"/>
        <v/>
      </c>
      <c r="V39" s="659"/>
      <c r="W39" s="660"/>
      <c r="X39" s="660"/>
      <c r="Y39" s="660"/>
      <c r="Z39" s="660"/>
      <c r="AA39" s="660"/>
      <c r="AB39" s="660"/>
      <c r="AC39" s="660"/>
      <c r="AD39" s="660"/>
      <c r="AE39" s="660"/>
      <c r="AF39" s="660"/>
      <c r="AG39" s="660"/>
      <c r="AH39" s="660"/>
      <c r="AI39" s="660"/>
      <c r="AJ39" s="660"/>
      <c r="AK39" s="660"/>
      <c r="AL39" s="212"/>
      <c r="AM39" s="659" t="str">
        <f t="shared" si="0"/>
        <v/>
      </c>
      <c r="AN39" s="659"/>
      <c r="AO39" s="660"/>
      <c r="AP39" s="660"/>
      <c r="AQ39" s="660"/>
      <c r="AR39" s="660"/>
      <c r="AS39" s="660"/>
      <c r="AT39" s="660"/>
      <c r="AU39" s="660"/>
      <c r="AV39" s="660"/>
      <c r="AW39" s="660"/>
      <c r="AX39" s="660"/>
      <c r="AY39" s="660"/>
      <c r="AZ39" s="660"/>
      <c r="BA39" s="660"/>
      <c r="BB39" s="660"/>
      <c r="BC39" s="660"/>
      <c r="BD39" s="212"/>
      <c r="BE39" s="659">
        <f t="shared" si="1"/>
        <v>15</v>
      </c>
      <c r="BF39" s="659"/>
      <c r="BG39" s="660" t="str">
        <f>IF('各会計、関係団体の財政状況及び健全化判断比率'!B40="","",'各会計、関係団体の財政状況及び健全化判断比率'!B40)</f>
        <v>農業用小水力発電事業特別会計</v>
      </c>
      <c r="BH39" s="660"/>
      <c r="BI39" s="660"/>
      <c r="BJ39" s="660"/>
      <c r="BK39" s="660"/>
      <c r="BL39" s="660"/>
      <c r="BM39" s="660"/>
      <c r="BN39" s="660"/>
      <c r="BO39" s="660"/>
      <c r="BP39" s="660"/>
      <c r="BQ39" s="660"/>
      <c r="BR39" s="660"/>
      <c r="BS39" s="660"/>
      <c r="BT39" s="660"/>
      <c r="BU39" s="660"/>
      <c r="BV39" s="212"/>
      <c r="BW39" s="659">
        <f t="shared" si="2"/>
        <v>21</v>
      </c>
      <c r="BX39" s="659"/>
      <c r="BY39" s="660" t="str">
        <f>IF('各会計、関係団体の財政状況及び健全化判断比率'!B73="","",'各会計、関係団体の財政状況及び健全化判断比率'!B73)</f>
        <v>島根県後期高齢者医療広域連合（後期高齢）</v>
      </c>
      <c r="BZ39" s="660"/>
      <c r="CA39" s="660"/>
      <c r="CB39" s="660"/>
      <c r="CC39" s="660"/>
      <c r="CD39" s="660"/>
      <c r="CE39" s="660"/>
      <c r="CF39" s="660"/>
      <c r="CG39" s="660"/>
      <c r="CH39" s="660"/>
      <c r="CI39" s="660"/>
      <c r="CJ39" s="660"/>
      <c r="CK39" s="660"/>
      <c r="CL39" s="660"/>
      <c r="CM39" s="660"/>
      <c r="CN39" s="212"/>
      <c r="CO39" s="659">
        <f t="shared" si="3"/>
        <v>27</v>
      </c>
      <c r="CP39" s="659"/>
      <c r="CQ39" s="660" t="str">
        <f>IF('各会計、関係団体の財政状況及び健全化判断比率'!BS12="","",'各会計、関係団体の財政状況及び健全化判断比率'!BS12)</f>
        <v>奥出雲町土地開発公社</v>
      </c>
      <c r="CR39" s="660"/>
      <c r="CS39" s="660"/>
      <c r="CT39" s="660"/>
      <c r="CU39" s="660"/>
      <c r="CV39" s="660"/>
      <c r="CW39" s="660"/>
      <c r="CX39" s="660"/>
      <c r="CY39" s="660"/>
      <c r="CZ39" s="660"/>
      <c r="DA39" s="660"/>
      <c r="DB39" s="660"/>
      <c r="DC39" s="660"/>
      <c r="DD39" s="660"/>
      <c r="DE39" s="660"/>
      <c r="DF39" s="209"/>
      <c r="DG39" s="661" t="str">
        <f>IF('各会計、関係団体の財政状況及び健全化判断比率'!BR12="","",'各会計、関係団体の財政状況及び健全化判断比率'!BR12)</f>
        <v/>
      </c>
      <c r="DH39" s="661"/>
      <c r="DI39" s="216"/>
      <c r="DJ39" s="184"/>
      <c r="DK39" s="184"/>
      <c r="DL39" s="184"/>
      <c r="DM39" s="184"/>
      <c r="DN39" s="184"/>
      <c r="DO39" s="184"/>
    </row>
    <row r="40" spans="1:119" ht="32.25" customHeight="1" x14ac:dyDescent="0.15">
      <c r="A40" s="185"/>
      <c r="B40" s="211"/>
      <c r="C40" s="659" t="str">
        <f t="shared" si="5"/>
        <v/>
      </c>
      <c r="D40" s="659"/>
      <c r="E40" s="660" t="str">
        <f>IF('各会計、関係団体の財政状況及び健全化判断比率'!B13="","",'各会計、関係団体の財政状況及び健全化判断比率'!B13)</f>
        <v/>
      </c>
      <c r="F40" s="660"/>
      <c r="G40" s="660"/>
      <c r="H40" s="660"/>
      <c r="I40" s="660"/>
      <c r="J40" s="660"/>
      <c r="K40" s="660"/>
      <c r="L40" s="660"/>
      <c r="M40" s="660"/>
      <c r="N40" s="660"/>
      <c r="O40" s="660"/>
      <c r="P40" s="660"/>
      <c r="Q40" s="660"/>
      <c r="R40" s="660"/>
      <c r="S40" s="660"/>
      <c r="T40" s="212"/>
      <c r="U40" s="659" t="str">
        <f t="shared" si="4"/>
        <v/>
      </c>
      <c r="V40" s="659"/>
      <c r="W40" s="660"/>
      <c r="X40" s="660"/>
      <c r="Y40" s="660"/>
      <c r="Z40" s="660"/>
      <c r="AA40" s="660"/>
      <c r="AB40" s="660"/>
      <c r="AC40" s="660"/>
      <c r="AD40" s="660"/>
      <c r="AE40" s="660"/>
      <c r="AF40" s="660"/>
      <c r="AG40" s="660"/>
      <c r="AH40" s="660"/>
      <c r="AI40" s="660"/>
      <c r="AJ40" s="660"/>
      <c r="AK40" s="660"/>
      <c r="AL40" s="212"/>
      <c r="AM40" s="659" t="str">
        <f t="shared" si="0"/>
        <v/>
      </c>
      <c r="AN40" s="659"/>
      <c r="AO40" s="660"/>
      <c r="AP40" s="660"/>
      <c r="AQ40" s="660"/>
      <c r="AR40" s="660"/>
      <c r="AS40" s="660"/>
      <c r="AT40" s="660"/>
      <c r="AU40" s="660"/>
      <c r="AV40" s="660"/>
      <c r="AW40" s="660"/>
      <c r="AX40" s="660"/>
      <c r="AY40" s="660"/>
      <c r="AZ40" s="660"/>
      <c r="BA40" s="660"/>
      <c r="BB40" s="660"/>
      <c r="BC40" s="660"/>
      <c r="BD40" s="212"/>
      <c r="BE40" s="659" t="str">
        <f t="shared" si="1"/>
        <v/>
      </c>
      <c r="BF40" s="659"/>
      <c r="BG40" s="660"/>
      <c r="BH40" s="660"/>
      <c r="BI40" s="660"/>
      <c r="BJ40" s="660"/>
      <c r="BK40" s="660"/>
      <c r="BL40" s="660"/>
      <c r="BM40" s="660"/>
      <c r="BN40" s="660"/>
      <c r="BO40" s="660"/>
      <c r="BP40" s="660"/>
      <c r="BQ40" s="660"/>
      <c r="BR40" s="660"/>
      <c r="BS40" s="660"/>
      <c r="BT40" s="660"/>
      <c r="BU40" s="660"/>
      <c r="BV40" s="212"/>
      <c r="BW40" s="659" t="str">
        <f t="shared" si="2"/>
        <v/>
      </c>
      <c r="BX40" s="659"/>
      <c r="BY40" s="660" t="str">
        <f>IF('各会計、関係団体の財政状況及び健全化判断比率'!B74="","",'各会計、関係団体の財政状況及び健全化判断比率'!B74)</f>
        <v/>
      </c>
      <c r="BZ40" s="660"/>
      <c r="CA40" s="660"/>
      <c r="CB40" s="660"/>
      <c r="CC40" s="660"/>
      <c r="CD40" s="660"/>
      <c r="CE40" s="660"/>
      <c r="CF40" s="660"/>
      <c r="CG40" s="660"/>
      <c r="CH40" s="660"/>
      <c r="CI40" s="660"/>
      <c r="CJ40" s="660"/>
      <c r="CK40" s="660"/>
      <c r="CL40" s="660"/>
      <c r="CM40" s="660"/>
      <c r="CN40" s="212"/>
      <c r="CO40" s="659">
        <f t="shared" si="3"/>
        <v>28</v>
      </c>
      <c r="CP40" s="659"/>
      <c r="CQ40" s="660" t="str">
        <f>IF('各会計、関係団体の財政状況及び健全化判断比率'!BS13="","",'各会計、関係団体の財政状況及び健全化判断比率'!BS13)</f>
        <v>奥出雲町農業公社</v>
      </c>
      <c r="CR40" s="660"/>
      <c r="CS40" s="660"/>
      <c r="CT40" s="660"/>
      <c r="CU40" s="660"/>
      <c r="CV40" s="660"/>
      <c r="CW40" s="660"/>
      <c r="CX40" s="660"/>
      <c r="CY40" s="660"/>
      <c r="CZ40" s="660"/>
      <c r="DA40" s="660"/>
      <c r="DB40" s="660"/>
      <c r="DC40" s="660"/>
      <c r="DD40" s="660"/>
      <c r="DE40" s="660"/>
      <c r="DF40" s="209"/>
      <c r="DG40" s="661" t="str">
        <f>IF('各会計、関係団体の財政状況及び健全化判断比率'!BR13="","",'各会計、関係団体の財政状況及び健全化判断比率'!BR13)</f>
        <v>○</v>
      </c>
      <c r="DH40" s="661"/>
      <c r="DI40" s="216"/>
      <c r="DJ40" s="184"/>
      <c r="DK40" s="184"/>
      <c r="DL40" s="184"/>
      <c r="DM40" s="184"/>
      <c r="DN40" s="184"/>
      <c r="DO40" s="184"/>
    </row>
    <row r="41" spans="1:119" ht="32.25" customHeight="1" x14ac:dyDescent="0.15">
      <c r="A41" s="185"/>
      <c r="B41" s="211"/>
      <c r="C41" s="659" t="str">
        <f t="shared" si="5"/>
        <v/>
      </c>
      <c r="D41" s="659"/>
      <c r="E41" s="660" t="str">
        <f>IF('各会計、関係団体の財政状況及び健全化判断比率'!B14="","",'各会計、関係団体の財政状況及び健全化判断比率'!B14)</f>
        <v/>
      </c>
      <c r="F41" s="660"/>
      <c r="G41" s="660"/>
      <c r="H41" s="660"/>
      <c r="I41" s="660"/>
      <c r="J41" s="660"/>
      <c r="K41" s="660"/>
      <c r="L41" s="660"/>
      <c r="M41" s="660"/>
      <c r="N41" s="660"/>
      <c r="O41" s="660"/>
      <c r="P41" s="660"/>
      <c r="Q41" s="660"/>
      <c r="R41" s="660"/>
      <c r="S41" s="660"/>
      <c r="T41" s="212"/>
      <c r="U41" s="659" t="str">
        <f t="shared" si="4"/>
        <v/>
      </c>
      <c r="V41" s="659"/>
      <c r="W41" s="660"/>
      <c r="X41" s="660"/>
      <c r="Y41" s="660"/>
      <c r="Z41" s="660"/>
      <c r="AA41" s="660"/>
      <c r="AB41" s="660"/>
      <c r="AC41" s="660"/>
      <c r="AD41" s="660"/>
      <c r="AE41" s="660"/>
      <c r="AF41" s="660"/>
      <c r="AG41" s="660"/>
      <c r="AH41" s="660"/>
      <c r="AI41" s="660"/>
      <c r="AJ41" s="660"/>
      <c r="AK41" s="660"/>
      <c r="AL41" s="212"/>
      <c r="AM41" s="659" t="str">
        <f t="shared" si="0"/>
        <v/>
      </c>
      <c r="AN41" s="659"/>
      <c r="AO41" s="660"/>
      <c r="AP41" s="660"/>
      <c r="AQ41" s="660"/>
      <c r="AR41" s="660"/>
      <c r="AS41" s="660"/>
      <c r="AT41" s="660"/>
      <c r="AU41" s="660"/>
      <c r="AV41" s="660"/>
      <c r="AW41" s="660"/>
      <c r="AX41" s="660"/>
      <c r="AY41" s="660"/>
      <c r="AZ41" s="660"/>
      <c r="BA41" s="660"/>
      <c r="BB41" s="660"/>
      <c r="BC41" s="660"/>
      <c r="BD41" s="212"/>
      <c r="BE41" s="659" t="str">
        <f t="shared" si="1"/>
        <v/>
      </c>
      <c r="BF41" s="659"/>
      <c r="BG41" s="660"/>
      <c r="BH41" s="660"/>
      <c r="BI41" s="660"/>
      <c r="BJ41" s="660"/>
      <c r="BK41" s="660"/>
      <c r="BL41" s="660"/>
      <c r="BM41" s="660"/>
      <c r="BN41" s="660"/>
      <c r="BO41" s="660"/>
      <c r="BP41" s="660"/>
      <c r="BQ41" s="660"/>
      <c r="BR41" s="660"/>
      <c r="BS41" s="660"/>
      <c r="BT41" s="660"/>
      <c r="BU41" s="660"/>
      <c r="BV41" s="212"/>
      <c r="BW41" s="659" t="str">
        <f t="shared" si="2"/>
        <v/>
      </c>
      <c r="BX41" s="659"/>
      <c r="BY41" s="660" t="str">
        <f>IF('各会計、関係団体の財政状況及び健全化判断比率'!B75="","",'各会計、関係団体の財政状況及び健全化判断比率'!B75)</f>
        <v/>
      </c>
      <c r="BZ41" s="660"/>
      <c r="CA41" s="660"/>
      <c r="CB41" s="660"/>
      <c r="CC41" s="660"/>
      <c r="CD41" s="660"/>
      <c r="CE41" s="660"/>
      <c r="CF41" s="660"/>
      <c r="CG41" s="660"/>
      <c r="CH41" s="660"/>
      <c r="CI41" s="660"/>
      <c r="CJ41" s="660"/>
      <c r="CK41" s="660"/>
      <c r="CL41" s="660"/>
      <c r="CM41" s="660"/>
      <c r="CN41" s="212"/>
      <c r="CO41" s="659">
        <f t="shared" si="3"/>
        <v>29</v>
      </c>
      <c r="CP41" s="659"/>
      <c r="CQ41" s="660" t="str">
        <f>IF('各会計、関係団体の財政状況及び健全化判断比率'!BS14="","",'各会計、関係団体の財政状況及び健全化判断比率'!BS14)</f>
        <v>舞茸奥出雲</v>
      </c>
      <c r="CR41" s="660"/>
      <c r="CS41" s="660"/>
      <c r="CT41" s="660"/>
      <c r="CU41" s="660"/>
      <c r="CV41" s="660"/>
      <c r="CW41" s="660"/>
      <c r="CX41" s="660"/>
      <c r="CY41" s="660"/>
      <c r="CZ41" s="660"/>
      <c r="DA41" s="660"/>
      <c r="DB41" s="660"/>
      <c r="DC41" s="660"/>
      <c r="DD41" s="660"/>
      <c r="DE41" s="660"/>
      <c r="DF41" s="209"/>
      <c r="DG41" s="661" t="str">
        <f>IF('各会計、関係団体の財政状況及び健全化判断比率'!BR14="","",'各会計、関係団体の財政状況及び健全化判断比率'!BR14)</f>
        <v/>
      </c>
      <c r="DH41" s="661"/>
      <c r="DI41" s="216"/>
      <c r="DJ41" s="184"/>
      <c r="DK41" s="184"/>
      <c r="DL41" s="184"/>
      <c r="DM41" s="184"/>
      <c r="DN41" s="184"/>
      <c r="DO41" s="184"/>
    </row>
    <row r="42" spans="1:119" ht="32.25" customHeight="1" x14ac:dyDescent="0.15">
      <c r="A42" s="184"/>
      <c r="B42" s="211"/>
      <c r="C42" s="659" t="str">
        <f t="shared" si="5"/>
        <v/>
      </c>
      <c r="D42" s="659"/>
      <c r="E42" s="660" t="str">
        <f>IF('各会計、関係団体の財政状況及び健全化判断比率'!B15="","",'各会計、関係団体の財政状況及び健全化判断比率'!B15)</f>
        <v/>
      </c>
      <c r="F42" s="660"/>
      <c r="G42" s="660"/>
      <c r="H42" s="660"/>
      <c r="I42" s="660"/>
      <c r="J42" s="660"/>
      <c r="K42" s="660"/>
      <c r="L42" s="660"/>
      <c r="M42" s="660"/>
      <c r="N42" s="660"/>
      <c r="O42" s="660"/>
      <c r="P42" s="660"/>
      <c r="Q42" s="660"/>
      <c r="R42" s="660"/>
      <c r="S42" s="660"/>
      <c r="T42" s="212"/>
      <c r="U42" s="659" t="str">
        <f t="shared" si="4"/>
        <v/>
      </c>
      <c r="V42" s="659"/>
      <c r="W42" s="660"/>
      <c r="X42" s="660"/>
      <c r="Y42" s="660"/>
      <c r="Z42" s="660"/>
      <c r="AA42" s="660"/>
      <c r="AB42" s="660"/>
      <c r="AC42" s="660"/>
      <c r="AD42" s="660"/>
      <c r="AE42" s="660"/>
      <c r="AF42" s="660"/>
      <c r="AG42" s="660"/>
      <c r="AH42" s="660"/>
      <c r="AI42" s="660"/>
      <c r="AJ42" s="660"/>
      <c r="AK42" s="660"/>
      <c r="AL42" s="212"/>
      <c r="AM42" s="659" t="str">
        <f t="shared" si="0"/>
        <v/>
      </c>
      <c r="AN42" s="659"/>
      <c r="AO42" s="660"/>
      <c r="AP42" s="660"/>
      <c r="AQ42" s="660"/>
      <c r="AR42" s="660"/>
      <c r="AS42" s="660"/>
      <c r="AT42" s="660"/>
      <c r="AU42" s="660"/>
      <c r="AV42" s="660"/>
      <c r="AW42" s="660"/>
      <c r="AX42" s="660"/>
      <c r="AY42" s="660"/>
      <c r="AZ42" s="660"/>
      <c r="BA42" s="660"/>
      <c r="BB42" s="660"/>
      <c r="BC42" s="660"/>
      <c r="BD42" s="212"/>
      <c r="BE42" s="659" t="str">
        <f t="shared" si="1"/>
        <v/>
      </c>
      <c r="BF42" s="659"/>
      <c r="BG42" s="660"/>
      <c r="BH42" s="660"/>
      <c r="BI42" s="660"/>
      <c r="BJ42" s="660"/>
      <c r="BK42" s="660"/>
      <c r="BL42" s="660"/>
      <c r="BM42" s="660"/>
      <c r="BN42" s="660"/>
      <c r="BO42" s="660"/>
      <c r="BP42" s="660"/>
      <c r="BQ42" s="660"/>
      <c r="BR42" s="660"/>
      <c r="BS42" s="660"/>
      <c r="BT42" s="660"/>
      <c r="BU42" s="660"/>
      <c r="BV42" s="212"/>
      <c r="BW42" s="659" t="str">
        <f t="shared" si="2"/>
        <v/>
      </c>
      <c r="BX42" s="659"/>
      <c r="BY42" s="660" t="str">
        <f>IF('各会計、関係団体の財政状況及び健全化判断比率'!B76="","",'各会計、関係団体の財政状況及び健全化判断比率'!B76)</f>
        <v/>
      </c>
      <c r="BZ42" s="660"/>
      <c r="CA42" s="660"/>
      <c r="CB42" s="660"/>
      <c r="CC42" s="660"/>
      <c r="CD42" s="660"/>
      <c r="CE42" s="660"/>
      <c r="CF42" s="660"/>
      <c r="CG42" s="660"/>
      <c r="CH42" s="660"/>
      <c r="CI42" s="660"/>
      <c r="CJ42" s="660"/>
      <c r="CK42" s="660"/>
      <c r="CL42" s="660"/>
      <c r="CM42" s="660"/>
      <c r="CN42" s="212"/>
      <c r="CO42" s="659">
        <f t="shared" si="3"/>
        <v>30</v>
      </c>
      <c r="CP42" s="659"/>
      <c r="CQ42" s="660" t="str">
        <f>IF('各会計、関係団体の財政状況及び健全化判断比率'!BS15="","",'各会計、関係団体の財政状況及び健全化判断比率'!BS15)</f>
        <v>奥出雲電力</v>
      </c>
      <c r="CR42" s="660"/>
      <c r="CS42" s="660"/>
      <c r="CT42" s="660"/>
      <c r="CU42" s="660"/>
      <c r="CV42" s="660"/>
      <c r="CW42" s="660"/>
      <c r="CX42" s="660"/>
      <c r="CY42" s="660"/>
      <c r="CZ42" s="660"/>
      <c r="DA42" s="660"/>
      <c r="DB42" s="660"/>
      <c r="DC42" s="660"/>
      <c r="DD42" s="660"/>
      <c r="DE42" s="660"/>
      <c r="DF42" s="209"/>
      <c r="DG42" s="661" t="str">
        <f>IF('各会計、関係団体の財政状況及び健全化判断比率'!BR15="","",'各会計、関係団体の財政状況及び健全化判断比率'!BR15)</f>
        <v/>
      </c>
      <c r="DH42" s="661"/>
      <c r="DI42" s="216"/>
      <c r="DJ42" s="184"/>
      <c r="DK42" s="184"/>
      <c r="DL42" s="184"/>
      <c r="DM42" s="184"/>
      <c r="DN42" s="184"/>
      <c r="DO42" s="184"/>
    </row>
    <row r="43" spans="1:119" ht="32.25" customHeight="1" x14ac:dyDescent="0.15">
      <c r="A43" s="184"/>
      <c r="B43" s="211"/>
      <c r="C43" s="659" t="str">
        <f t="shared" si="5"/>
        <v/>
      </c>
      <c r="D43" s="659"/>
      <c r="E43" s="660" t="str">
        <f>IF('各会計、関係団体の財政状況及び健全化判断比率'!B16="","",'各会計、関係団体の財政状況及び健全化判断比率'!B16)</f>
        <v/>
      </c>
      <c r="F43" s="660"/>
      <c r="G43" s="660"/>
      <c r="H43" s="660"/>
      <c r="I43" s="660"/>
      <c r="J43" s="660"/>
      <c r="K43" s="660"/>
      <c r="L43" s="660"/>
      <c r="M43" s="660"/>
      <c r="N43" s="660"/>
      <c r="O43" s="660"/>
      <c r="P43" s="660"/>
      <c r="Q43" s="660"/>
      <c r="R43" s="660"/>
      <c r="S43" s="660"/>
      <c r="T43" s="212"/>
      <c r="U43" s="659" t="str">
        <f t="shared" si="4"/>
        <v/>
      </c>
      <c r="V43" s="659"/>
      <c r="W43" s="660"/>
      <c r="X43" s="660"/>
      <c r="Y43" s="660"/>
      <c r="Z43" s="660"/>
      <c r="AA43" s="660"/>
      <c r="AB43" s="660"/>
      <c r="AC43" s="660"/>
      <c r="AD43" s="660"/>
      <c r="AE43" s="660"/>
      <c r="AF43" s="660"/>
      <c r="AG43" s="660"/>
      <c r="AH43" s="660"/>
      <c r="AI43" s="660"/>
      <c r="AJ43" s="660"/>
      <c r="AK43" s="660"/>
      <c r="AL43" s="212"/>
      <c r="AM43" s="659" t="str">
        <f t="shared" si="0"/>
        <v/>
      </c>
      <c r="AN43" s="659"/>
      <c r="AO43" s="660"/>
      <c r="AP43" s="660"/>
      <c r="AQ43" s="660"/>
      <c r="AR43" s="660"/>
      <c r="AS43" s="660"/>
      <c r="AT43" s="660"/>
      <c r="AU43" s="660"/>
      <c r="AV43" s="660"/>
      <c r="AW43" s="660"/>
      <c r="AX43" s="660"/>
      <c r="AY43" s="660"/>
      <c r="AZ43" s="660"/>
      <c r="BA43" s="660"/>
      <c r="BB43" s="660"/>
      <c r="BC43" s="660"/>
      <c r="BD43" s="212"/>
      <c r="BE43" s="659" t="str">
        <f t="shared" si="1"/>
        <v/>
      </c>
      <c r="BF43" s="659"/>
      <c r="BG43" s="660"/>
      <c r="BH43" s="660"/>
      <c r="BI43" s="660"/>
      <c r="BJ43" s="660"/>
      <c r="BK43" s="660"/>
      <c r="BL43" s="660"/>
      <c r="BM43" s="660"/>
      <c r="BN43" s="660"/>
      <c r="BO43" s="660"/>
      <c r="BP43" s="660"/>
      <c r="BQ43" s="660"/>
      <c r="BR43" s="660"/>
      <c r="BS43" s="660"/>
      <c r="BT43" s="660"/>
      <c r="BU43" s="660"/>
      <c r="BV43" s="212"/>
      <c r="BW43" s="659" t="str">
        <f t="shared" si="2"/>
        <v/>
      </c>
      <c r="BX43" s="659"/>
      <c r="BY43" s="660" t="str">
        <f>IF('各会計、関係団体の財政状況及び健全化判断比率'!B77="","",'各会計、関係団体の財政状況及び健全化判断比率'!B77)</f>
        <v/>
      </c>
      <c r="BZ43" s="660"/>
      <c r="CA43" s="660"/>
      <c r="CB43" s="660"/>
      <c r="CC43" s="660"/>
      <c r="CD43" s="660"/>
      <c r="CE43" s="660"/>
      <c r="CF43" s="660"/>
      <c r="CG43" s="660"/>
      <c r="CH43" s="660"/>
      <c r="CI43" s="660"/>
      <c r="CJ43" s="660"/>
      <c r="CK43" s="660"/>
      <c r="CL43" s="660"/>
      <c r="CM43" s="660"/>
      <c r="CN43" s="212"/>
      <c r="CO43" s="659">
        <f t="shared" si="3"/>
        <v>31</v>
      </c>
      <c r="CP43" s="659"/>
      <c r="CQ43" s="660" t="str">
        <f>IF('各会計、関係団体の財政状況及び健全化判断比率'!BS16="","",'各会計、関係団体の財政状況及び健全化判断比率'!BS16)</f>
        <v>奥出雲酒造</v>
      </c>
      <c r="CR43" s="660"/>
      <c r="CS43" s="660"/>
      <c r="CT43" s="660"/>
      <c r="CU43" s="660"/>
      <c r="CV43" s="660"/>
      <c r="CW43" s="660"/>
      <c r="CX43" s="660"/>
      <c r="CY43" s="660"/>
      <c r="CZ43" s="660"/>
      <c r="DA43" s="660"/>
      <c r="DB43" s="660"/>
      <c r="DC43" s="660"/>
      <c r="DD43" s="660"/>
      <c r="DE43" s="660"/>
      <c r="DF43" s="209"/>
      <c r="DG43" s="661" t="str">
        <f>IF('各会計、関係団体の財政状況及び健全化判断比率'!BR16="","",'各会計、関係団体の財政状況及び健全化判断比率'!BR16)</f>
        <v/>
      </c>
      <c r="DH43" s="661"/>
      <c r="DI43" s="216"/>
      <c r="DJ43" s="184"/>
      <c r="DK43" s="184"/>
      <c r="DL43" s="184"/>
      <c r="DM43" s="184"/>
      <c r="DN43" s="184"/>
      <c r="DO43" s="184"/>
    </row>
    <row r="44" spans="1:119" ht="13.5" customHeight="1" thickBot="1" x14ac:dyDescent="0.2">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15">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15">
      <c r="B46" s="184" t="s">
        <v>208</v>
      </c>
      <c r="C46" s="184"/>
      <c r="D46" s="184"/>
      <c r="E46" s="184" t="s">
        <v>209</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15">
      <c r="B47" s="184"/>
      <c r="C47" s="184"/>
      <c r="D47" s="184"/>
      <c r="E47" s="184" t="s">
        <v>210</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15">
      <c r="B48" s="184"/>
      <c r="C48" s="184"/>
      <c r="D48" s="184"/>
      <c r="E48" s="184" t="s">
        <v>211</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15">
      <c r="E49" s="220" t="s">
        <v>212</v>
      </c>
    </row>
    <row r="50" spans="5:5" x14ac:dyDescent="0.15">
      <c r="E50" s="186" t="s">
        <v>213</v>
      </c>
    </row>
    <row r="51" spans="5:5" x14ac:dyDescent="0.15">
      <c r="E51" s="186" t="s">
        <v>214</v>
      </c>
    </row>
    <row r="52" spans="5:5" x14ac:dyDescent="0.15">
      <c r="E52" s="186" t="s">
        <v>215</v>
      </c>
    </row>
    <row r="53" spans="5:5" x14ac:dyDescent="0.15"/>
    <row r="54" spans="5:5" x14ac:dyDescent="0.15"/>
    <row r="55" spans="5:5" x14ac:dyDescent="0.15"/>
    <row r="56" spans="5:5" x14ac:dyDescent="0.15"/>
  </sheetData>
  <sheetProtection algorithmName="SHA-512" hashValue="OonMA0jMhZ36kIpVihdGLL/4BTUFyCpysVr4PbWlz+q4ZyX6Q5hIszJbfE6HxbTgL9X8xQqNtjZ8ehLQfhGu6g==" saltValue="phSdTCvhf9iGA6cXowAG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51" t="s">
        <v>570</v>
      </c>
      <c r="D34" s="1251"/>
      <c r="E34" s="1252"/>
      <c r="F34" s="32">
        <v>2.48</v>
      </c>
      <c r="G34" s="33">
        <v>1.79</v>
      </c>
      <c r="H34" s="33">
        <v>3.41</v>
      </c>
      <c r="I34" s="33">
        <v>1.9</v>
      </c>
      <c r="J34" s="34">
        <v>1.99</v>
      </c>
      <c r="K34" s="22"/>
      <c r="L34" s="22"/>
      <c r="M34" s="22"/>
      <c r="N34" s="22"/>
      <c r="O34" s="22"/>
      <c r="P34" s="22"/>
    </row>
    <row r="35" spans="1:16" ht="39" customHeight="1" x14ac:dyDescent="0.15">
      <c r="A35" s="22"/>
      <c r="B35" s="35"/>
      <c r="C35" s="1245" t="s">
        <v>571</v>
      </c>
      <c r="D35" s="1246"/>
      <c r="E35" s="1247"/>
      <c r="F35" s="36">
        <v>3.42</v>
      </c>
      <c r="G35" s="37">
        <v>2.29</v>
      </c>
      <c r="H35" s="37">
        <v>1.28</v>
      </c>
      <c r="I35" s="37">
        <v>2.3199999999999998</v>
      </c>
      <c r="J35" s="38">
        <v>1.79</v>
      </c>
      <c r="K35" s="22"/>
      <c r="L35" s="22"/>
      <c r="M35" s="22"/>
      <c r="N35" s="22"/>
      <c r="O35" s="22"/>
      <c r="P35" s="22"/>
    </row>
    <row r="36" spans="1:16" ht="39" customHeight="1" x14ac:dyDescent="0.15">
      <c r="A36" s="22"/>
      <c r="B36" s="35"/>
      <c r="C36" s="1245" t="s">
        <v>572</v>
      </c>
      <c r="D36" s="1246"/>
      <c r="E36" s="1247"/>
      <c r="F36" s="36" t="s">
        <v>524</v>
      </c>
      <c r="G36" s="37">
        <v>0.97</v>
      </c>
      <c r="H36" s="37">
        <v>1.1000000000000001</v>
      </c>
      <c r="I36" s="37">
        <v>1.26</v>
      </c>
      <c r="J36" s="38">
        <v>1.22</v>
      </c>
      <c r="K36" s="22"/>
      <c r="L36" s="22"/>
      <c r="M36" s="22"/>
      <c r="N36" s="22"/>
      <c r="O36" s="22"/>
      <c r="P36" s="22"/>
    </row>
    <row r="37" spans="1:16" ht="39" customHeight="1" x14ac:dyDescent="0.15">
      <c r="A37" s="22"/>
      <c r="B37" s="35"/>
      <c r="C37" s="1245" t="s">
        <v>573</v>
      </c>
      <c r="D37" s="1246"/>
      <c r="E37" s="1247"/>
      <c r="F37" s="36">
        <v>0.91</v>
      </c>
      <c r="G37" s="37">
        <v>0.55000000000000004</v>
      </c>
      <c r="H37" s="37">
        <v>0.08</v>
      </c>
      <c r="I37" s="37">
        <v>0.19</v>
      </c>
      <c r="J37" s="38">
        <v>0.17</v>
      </c>
      <c r="K37" s="22"/>
      <c r="L37" s="22"/>
      <c r="M37" s="22"/>
      <c r="N37" s="22"/>
      <c r="O37" s="22"/>
      <c r="P37" s="22"/>
    </row>
    <row r="38" spans="1:16" ht="39" customHeight="1" x14ac:dyDescent="0.15">
      <c r="A38" s="22"/>
      <c r="B38" s="35"/>
      <c r="C38" s="1245" t="s">
        <v>574</v>
      </c>
      <c r="D38" s="1246"/>
      <c r="E38" s="1247"/>
      <c r="F38" s="36">
        <v>0.04</v>
      </c>
      <c r="G38" s="37">
        <v>0.04</v>
      </c>
      <c r="H38" s="37">
        <v>0.04</v>
      </c>
      <c r="I38" s="37">
        <v>0.02</v>
      </c>
      <c r="J38" s="38">
        <v>0.04</v>
      </c>
      <c r="K38" s="22"/>
      <c r="L38" s="22"/>
      <c r="M38" s="22"/>
      <c r="N38" s="22"/>
      <c r="O38" s="22"/>
      <c r="P38" s="22"/>
    </row>
    <row r="39" spans="1:16" ht="39" customHeight="1" x14ac:dyDescent="0.15">
      <c r="A39" s="22"/>
      <c r="B39" s="35"/>
      <c r="C39" s="1245" t="s">
        <v>575</v>
      </c>
      <c r="D39" s="1246"/>
      <c r="E39" s="1247"/>
      <c r="F39" s="36">
        <v>0.02</v>
      </c>
      <c r="G39" s="37">
        <v>0.01</v>
      </c>
      <c r="H39" s="37">
        <v>0.03</v>
      </c>
      <c r="I39" s="37">
        <v>0</v>
      </c>
      <c r="J39" s="38">
        <v>0.02</v>
      </c>
      <c r="K39" s="22"/>
      <c r="L39" s="22"/>
      <c r="M39" s="22"/>
      <c r="N39" s="22"/>
      <c r="O39" s="22"/>
      <c r="P39" s="22"/>
    </row>
    <row r="40" spans="1:16" ht="39" customHeight="1" x14ac:dyDescent="0.15">
      <c r="A40" s="22"/>
      <c r="B40" s="35"/>
      <c r="C40" s="1245" t="s">
        <v>576</v>
      </c>
      <c r="D40" s="1246"/>
      <c r="E40" s="1247"/>
      <c r="F40" s="36">
        <v>0</v>
      </c>
      <c r="G40" s="37">
        <v>0</v>
      </c>
      <c r="H40" s="37">
        <v>0.03</v>
      </c>
      <c r="I40" s="37">
        <v>0</v>
      </c>
      <c r="J40" s="38">
        <v>0</v>
      </c>
      <c r="K40" s="22"/>
      <c r="L40" s="22"/>
      <c r="M40" s="22"/>
      <c r="N40" s="22"/>
      <c r="O40" s="22"/>
      <c r="P40" s="22"/>
    </row>
    <row r="41" spans="1:16" ht="39" customHeight="1" x14ac:dyDescent="0.15">
      <c r="A41" s="22"/>
      <c r="B41" s="35"/>
      <c r="C41" s="1245" t="s">
        <v>577</v>
      </c>
      <c r="D41" s="1246"/>
      <c r="E41" s="1247"/>
      <c r="F41" s="36">
        <v>0.01</v>
      </c>
      <c r="G41" s="37">
        <v>0</v>
      </c>
      <c r="H41" s="37">
        <v>0.02</v>
      </c>
      <c r="I41" s="37">
        <v>0</v>
      </c>
      <c r="J41" s="38">
        <v>0</v>
      </c>
      <c r="K41" s="22"/>
      <c r="L41" s="22"/>
      <c r="M41" s="22"/>
      <c r="N41" s="22"/>
      <c r="O41" s="22"/>
      <c r="P41" s="22"/>
    </row>
    <row r="42" spans="1:16" ht="39" customHeight="1" x14ac:dyDescent="0.15">
      <c r="A42" s="22"/>
      <c r="B42" s="39"/>
      <c r="C42" s="1245" t="s">
        <v>578</v>
      </c>
      <c r="D42" s="1246"/>
      <c r="E42" s="1247"/>
      <c r="F42" s="36" t="s">
        <v>524</v>
      </c>
      <c r="G42" s="37" t="s">
        <v>524</v>
      </c>
      <c r="H42" s="37" t="s">
        <v>524</v>
      </c>
      <c r="I42" s="37" t="s">
        <v>524</v>
      </c>
      <c r="J42" s="38" t="s">
        <v>524</v>
      </c>
      <c r="K42" s="22"/>
      <c r="L42" s="22"/>
      <c r="M42" s="22"/>
      <c r="N42" s="22"/>
      <c r="O42" s="22"/>
      <c r="P42" s="22"/>
    </row>
    <row r="43" spans="1:16" ht="39" customHeight="1" thickBot="1" x14ac:dyDescent="0.2">
      <c r="A43" s="22"/>
      <c r="B43" s="40"/>
      <c r="C43" s="1248" t="s">
        <v>579</v>
      </c>
      <c r="D43" s="1249"/>
      <c r="E43" s="1250"/>
      <c r="F43" s="41">
        <v>0.11</v>
      </c>
      <c r="G43" s="42">
        <v>0.02</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nxOq7lBxO/L520mAQqBuP0HE7P1qIXPo1c3d8fivOxq8A3rK/nAo9NWWfPHgZbgh25ZCBER8rLRB1YPlrGnug==" saltValue="7ENLGIxV8a8D+P1vZ141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3" t="s">
        <v>11</v>
      </c>
      <c r="C45" s="1254"/>
      <c r="D45" s="58"/>
      <c r="E45" s="1259" t="s">
        <v>12</v>
      </c>
      <c r="F45" s="1259"/>
      <c r="G45" s="1259"/>
      <c r="H45" s="1259"/>
      <c r="I45" s="1259"/>
      <c r="J45" s="1260"/>
      <c r="K45" s="59">
        <v>2616</v>
      </c>
      <c r="L45" s="60">
        <v>2538</v>
      </c>
      <c r="M45" s="60">
        <v>2323</v>
      </c>
      <c r="N45" s="60">
        <v>2258</v>
      </c>
      <c r="O45" s="61">
        <v>2177</v>
      </c>
      <c r="P45" s="48"/>
      <c r="Q45" s="48"/>
      <c r="R45" s="48"/>
      <c r="S45" s="48"/>
      <c r="T45" s="48"/>
      <c r="U45" s="48"/>
    </row>
    <row r="46" spans="1:21" ht="30.75" customHeight="1" x14ac:dyDescent="0.15">
      <c r="A46" s="48"/>
      <c r="B46" s="1255"/>
      <c r="C46" s="1256"/>
      <c r="D46" s="62"/>
      <c r="E46" s="1261" t="s">
        <v>13</v>
      </c>
      <c r="F46" s="1261"/>
      <c r="G46" s="1261"/>
      <c r="H46" s="1261"/>
      <c r="I46" s="1261"/>
      <c r="J46" s="1262"/>
      <c r="K46" s="63" t="s">
        <v>524</v>
      </c>
      <c r="L46" s="64" t="s">
        <v>524</v>
      </c>
      <c r="M46" s="64" t="s">
        <v>524</v>
      </c>
      <c r="N46" s="64" t="s">
        <v>524</v>
      </c>
      <c r="O46" s="65" t="s">
        <v>524</v>
      </c>
      <c r="P46" s="48"/>
      <c r="Q46" s="48"/>
      <c r="R46" s="48"/>
      <c r="S46" s="48"/>
      <c r="T46" s="48"/>
      <c r="U46" s="48"/>
    </row>
    <row r="47" spans="1:21" ht="30.75" customHeight="1" x14ac:dyDescent="0.15">
      <c r="A47" s="48"/>
      <c r="B47" s="1255"/>
      <c r="C47" s="1256"/>
      <c r="D47" s="62"/>
      <c r="E47" s="1261" t="s">
        <v>14</v>
      </c>
      <c r="F47" s="1261"/>
      <c r="G47" s="1261"/>
      <c r="H47" s="1261"/>
      <c r="I47" s="1261"/>
      <c r="J47" s="1262"/>
      <c r="K47" s="63" t="s">
        <v>524</v>
      </c>
      <c r="L47" s="64" t="s">
        <v>524</v>
      </c>
      <c r="M47" s="64" t="s">
        <v>524</v>
      </c>
      <c r="N47" s="64" t="s">
        <v>524</v>
      </c>
      <c r="O47" s="65" t="s">
        <v>524</v>
      </c>
      <c r="P47" s="48"/>
      <c r="Q47" s="48"/>
      <c r="R47" s="48"/>
      <c r="S47" s="48"/>
      <c r="T47" s="48"/>
      <c r="U47" s="48"/>
    </row>
    <row r="48" spans="1:21" ht="30.75" customHeight="1" x14ac:dyDescent="0.15">
      <c r="A48" s="48"/>
      <c r="B48" s="1255"/>
      <c r="C48" s="1256"/>
      <c r="D48" s="62"/>
      <c r="E48" s="1261" t="s">
        <v>15</v>
      </c>
      <c r="F48" s="1261"/>
      <c r="G48" s="1261"/>
      <c r="H48" s="1261"/>
      <c r="I48" s="1261"/>
      <c r="J48" s="1262"/>
      <c r="K48" s="63">
        <v>1043</v>
      </c>
      <c r="L48" s="64">
        <v>1075</v>
      </c>
      <c r="M48" s="64">
        <v>1058</v>
      </c>
      <c r="N48" s="64">
        <v>1020</v>
      </c>
      <c r="O48" s="65">
        <v>1005</v>
      </c>
      <c r="P48" s="48"/>
      <c r="Q48" s="48"/>
      <c r="R48" s="48"/>
      <c r="S48" s="48"/>
      <c r="T48" s="48"/>
      <c r="U48" s="48"/>
    </row>
    <row r="49" spans="1:21" ht="30.75" customHeight="1" x14ac:dyDescent="0.15">
      <c r="A49" s="48"/>
      <c r="B49" s="1255"/>
      <c r="C49" s="1256"/>
      <c r="D49" s="62"/>
      <c r="E49" s="1261" t="s">
        <v>16</v>
      </c>
      <c r="F49" s="1261"/>
      <c r="G49" s="1261"/>
      <c r="H49" s="1261"/>
      <c r="I49" s="1261"/>
      <c r="J49" s="1262"/>
      <c r="K49" s="63">
        <v>31</v>
      </c>
      <c r="L49" s="64">
        <v>29</v>
      </c>
      <c r="M49" s="64">
        <v>27</v>
      </c>
      <c r="N49" s="64">
        <v>26</v>
      </c>
      <c r="O49" s="65">
        <v>22</v>
      </c>
      <c r="P49" s="48"/>
      <c r="Q49" s="48"/>
      <c r="R49" s="48"/>
      <c r="S49" s="48"/>
      <c r="T49" s="48"/>
      <c r="U49" s="48"/>
    </row>
    <row r="50" spans="1:21" ht="30.75" customHeight="1" x14ac:dyDescent="0.15">
      <c r="A50" s="48"/>
      <c r="B50" s="1255"/>
      <c r="C50" s="1256"/>
      <c r="D50" s="62"/>
      <c r="E50" s="1261" t="s">
        <v>17</v>
      </c>
      <c r="F50" s="1261"/>
      <c r="G50" s="1261"/>
      <c r="H50" s="1261"/>
      <c r="I50" s="1261"/>
      <c r="J50" s="1262"/>
      <c r="K50" s="63">
        <v>18</v>
      </c>
      <c r="L50" s="64">
        <v>17</v>
      </c>
      <c r="M50" s="64">
        <v>17</v>
      </c>
      <c r="N50" s="64">
        <v>21</v>
      </c>
      <c r="O50" s="65">
        <v>16</v>
      </c>
      <c r="P50" s="48"/>
      <c r="Q50" s="48"/>
      <c r="R50" s="48"/>
      <c r="S50" s="48"/>
      <c r="T50" s="48"/>
      <c r="U50" s="48"/>
    </row>
    <row r="51" spans="1:21" ht="30.75" customHeight="1" x14ac:dyDescent="0.15">
      <c r="A51" s="48"/>
      <c r="B51" s="1257"/>
      <c r="C51" s="1258"/>
      <c r="D51" s="66"/>
      <c r="E51" s="1261" t="s">
        <v>18</v>
      </c>
      <c r="F51" s="1261"/>
      <c r="G51" s="1261"/>
      <c r="H51" s="1261"/>
      <c r="I51" s="1261"/>
      <c r="J51" s="1262"/>
      <c r="K51" s="63">
        <v>0</v>
      </c>
      <c r="L51" s="64">
        <v>0</v>
      </c>
      <c r="M51" s="64">
        <v>0</v>
      </c>
      <c r="N51" s="64">
        <v>0</v>
      </c>
      <c r="O51" s="65">
        <v>1</v>
      </c>
      <c r="P51" s="48"/>
      <c r="Q51" s="48"/>
      <c r="R51" s="48"/>
      <c r="S51" s="48"/>
      <c r="T51" s="48"/>
      <c r="U51" s="48"/>
    </row>
    <row r="52" spans="1:21" ht="30.75" customHeight="1" x14ac:dyDescent="0.15">
      <c r="A52" s="48"/>
      <c r="B52" s="1263" t="s">
        <v>19</v>
      </c>
      <c r="C52" s="1264"/>
      <c r="D52" s="66"/>
      <c r="E52" s="1261" t="s">
        <v>20</v>
      </c>
      <c r="F52" s="1261"/>
      <c r="G52" s="1261"/>
      <c r="H52" s="1261"/>
      <c r="I52" s="1261"/>
      <c r="J52" s="1262"/>
      <c r="K52" s="63">
        <v>2931</v>
      </c>
      <c r="L52" s="64">
        <v>2940</v>
      </c>
      <c r="M52" s="64">
        <v>2881</v>
      </c>
      <c r="N52" s="64">
        <v>2694</v>
      </c>
      <c r="O52" s="65">
        <v>2464</v>
      </c>
      <c r="P52" s="48"/>
      <c r="Q52" s="48"/>
      <c r="R52" s="48"/>
      <c r="S52" s="48"/>
      <c r="T52" s="48"/>
      <c r="U52" s="48"/>
    </row>
    <row r="53" spans="1:21" ht="30.75" customHeight="1" thickBot="1" x14ac:dyDescent="0.2">
      <c r="A53" s="48"/>
      <c r="B53" s="1265" t="s">
        <v>21</v>
      </c>
      <c r="C53" s="1266"/>
      <c r="D53" s="67"/>
      <c r="E53" s="1267" t="s">
        <v>22</v>
      </c>
      <c r="F53" s="1267"/>
      <c r="G53" s="1267"/>
      <c r="H53" s="1267"/>
      <c r="I53" s="1267"/>
      <c r="J53" s="1268"/>
      <c r="K53" s="68">
        <v>777</v>
      </c>
      <c r="L53" s="69">
        <v>719</v>
      </c>
      <c r="M53" s="69">
        <v>544</v>
      </c>
      <c r="N53" s="69">
        <v>631</v>
      </c>
      <c r="O53" s="70">
        <v>757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69" t="s">
        <v>25</v>
      </c>
      <c r="C57" s="1270"/>
      <c r="D57" s="1273" t="s">
        <v>26</v>
      </c>
      <c r="E57" s="1274"/>
      <c r="F57" s="1274"/>
      <c r="G57" s="1274"/>
      <c r="H57" s="1274"/>
      <c r="I57" s="1274"/>
      <c r="J57" s="1275"/>
      <c r="K57" s="83" t="s">
        <v>610</v>
      </c>
      <c r="L57" s="84" t="s">
        <v>610</v>
      </c>
      <c r="M57" s="84" t="s">
        <v>610</v>
      </c>
      <c r="N57" s="84" t="s">
        <v>610</v>
      </c>
      <c r="O57" s="85" t="s">
        <v>610</v>
      </c>
    </row>
    <row r="58" spans="1:21" ht="31.5" customHeight="1" thickBot="1" x14ac:dyDescent="0.2">
      <c r="B58" s="1271"/>
      <c r="C58" s="1272"/>
      <c r="D58" s="1276" t="s">
        <v>27</v>
      </c>
      <c r="E58" s="1277"/>
      <c r="F58" s="1277"/>
      <c r="G58" s="1277"/>
      <c r="H58" s="1277"/>
      <c r="I58" s="1277"/>
      <c r="J58" s="1278"/>
      <c r="K58" s="86" t="s">
        <v>610</v>
      </c>
      <c r="L58" s="87" t="s">
        <v>610</v>
      </c>
      <c r="M58" s="87" t="s">
        <v>610</v>
      </c>
      <c r="N58" s="87" t="s">
        <v>610</v>
      </c>
      <c r="O58" s="88" t="s">
        <v>610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PMug8mKI7yc9TxUi/tVdNjE4GgDA4AxgKtfAWlBG3Ap+eSfA5/7GRHBVkkS1LUh52ViGXCBRtvcvDLam7X9Mw==" saltValue="J82q9L8sNczdfebtqLzBj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9" t="s">
        <v>30</v>
      </c>
      <c r="C41" s="1280"/>
      <c r="D41" s="102"/>
      <c r="E41" s="1285" t="s">
        <v>31</v>
      </c>
      <c r="F41" s="1285"/>
      <c r="G41" s="1285"/>
      <c r="H41" s="1286"/>
      <c r="I41" s="103">
        <v>22504</v>
      </c>
      <c r="J41" s="104">
        <v>21602</v>
      </c>
      <c r="K41" s="104">
        <v>21038</v>
      </c>
      <c r="L41" s="104">
        <v>20281</v>
      </c>
      <c r="M41" s="105">
        <v>19330</v>
      </c>
    </row>
    <row r="42" spans="2:13" ht="27.75" customHeight="1" x14ac:dyDescent="0.15">
      <c r="B42" s="1281"/>
      <c r="C42" s="1282"/>
      <c r="D42" s="106"/>
      <c r="E42" s="1287" t="s">
        <v>32</v>
      </c>
      <c r="F42" s="1287"/>
      <c r="G42" s="1287"/>
      <c r="H42" s="1288"/>
      <c r="I42" s="107">
        <v>382</v>
      </c>
      <c r="J42" s="108">
        <v>257</v>
      </c>
      <c r="K42" s="108">
        <v>232</v>
      </c>
      <c r="L42" s="108">
        <v>185</v>
      </c>
      <c r="M42" s="109">
        <v>191</v>
      </c>
    </row>
    <row r="43" spans="2:13" ht="27.75" customHeight="1" x14ac:dyDescent="0.15">
      <c r="B43" s="1281"/>
      <c r="C43" s="1282"/>
      <c r="D43" s="106"/>
      <c r="E43" s="1287" t="s">
        <v>33</v>
      </c>
      <c r="F43" s="1287"/>
      <c r="G43" s="1287"/>
      <c r="H43" s="1288"/>
      <c r="I43" s="107">
        <v>12283</v>
      </c>
      <c r="J43" s="108">
        <v>12156</v>
      </c>
      <c r="K43" s="108">
        <v>11634</v>
      </c>
      <c r="L43" s="108">
        <v>11195</v>
      </c>
      <c r="M43" s="109">
        <v>10417</v>
      </c>
    </row>
    <row r="44" spans="2:13" ht="27.75" customHeight="1" x14ac:dyDescent="0.15">
      <c r="B44" s="1281"/>
      <c r="C44" s="1282"/>
      <c r="D44" s="106"/>
      <c r="E44" s="1287" t="s">
        <v>34</v>
      </c>
      <c r="F44" s="1287"/>
      <c r="G44" s="1287"/>
      <c r="H44" s="1288"/>
      <c r="I44" s="107">
        <v>251</v>
      </c>
      <c r="J44" s="108">
        <v>233</v>
      </c>
      <c r="K44" s="108">
        <v>210</v>
      </c>
      <c r="L44" s="108">
        <v>176</v>
      </c>
      <c r="M44" s="109">
        <v>161</v>
      </c>
    </row>
    <row r="45" spans="2:13" ht="27.75" customHeight="1" x14ac:dyDescent="0.15">
      <c r="B45" s="1281"/>
      <c r="C45" s="1282"/>
      <c r="D45" s="106"/>
      <c r="E45" s="1287" t="s">
        <v>35</v>
      </c>
      <c r="F45" s="1287"/>
      <c r="G45" s="1287"/>
      <c r="H45" s="1288"/>
      <c r="I45" s="107">
        <v>1055</v>
      </c>
      <c r="J45" s="108">
        <v>1053</v>
      </c>
      <c r="K45" s="108">
        <v>947</v>
      </c>
      <c r="L45" s="108">
        <v>897</v>
      </c>
      <c r="M45" s="109">
        <v>885</v>
      </c>
    </row>
    <row r="46" spans="2:13" ht="27.75" customHeight="1" x14ac:dyDescent="0.15">
      <c r="B46" s="1281"/>
      <c r="C46" s="1282"/>
      <c r="D46" s="110"/>
      <c r="E46" s="1287" t="s">
        <v>36</v>
      </c>
      <c r="F46" s="1287"/>
      <c r="G46" s="1287"/>
      <c r="H46" s="1288"/>
      <c r="I46" s="107">
        <v>77</v>
      </c>
      <c r="J46" s="108">
        <v>108</v>
      </c>
      <c r="K46" s="108">
        <v>195</v>
      </c>
      <c r="L46" s="108">
        <v>328</v>
      </c>
      <c r="M46" s="109">
        <v>374</v>
      </c>
    </row>
    <row r="47" spans="2:13" ht="27.75" customHeight="1" x14ac:dyDescent="0.15">
      <c r="B47" s="1281"/>
      <c r="C47" s="1282"/>
      <c r="D47" s="111"/>
      <c r="E47" s="1289" t="s">
        <v>37</v>
      </c>
      <c r="F47" s="1290"/>
      <c r="G47" s="1290"/>
      <c r="H47" s="1291"/>
      <c r="I47" s="107" t="s">
        <v>524</v>
      </c>
      <c r="J47" s="108" t="s">
        <v>524</v>
      </c>
      <c r="K47" s="108" t="s">
        <v>524</v>
      </c>
      <c r="L47" s="108" t="s">
        <v>524</v>
      </c>
      <c r="M47" s="109" t="s">
        <v>524</v>
      </c>
    </row>
    <row r="48" spans="2:13" ht="27.75" customHeight="1" x14ac:dyDescent="0.15">
      <c r="B48" s="1281"/>
      <c r="C48" s="1282"/>
      <c r="D48" s="106"/>
      <c r="E48" s="1287" t="s">
        <v>38</v>
      </c>
      <c r="F48" s="1287"/>
      <c r="G48" s="1287"/>
      <c r="H48" s="1288"/>
      <c r="I48" s="107" t="s">
        <v>524</v>
      </c>
      <c r="J48" s="108" t="s">
        <v>524</v>
      </c>
      <c r="K48" s="108" t="s">
        <v>524</v>
      </c>
      <c r="L48" s="108" t="s">
        <v>524</v>
      </c>
      <c r="M48" s="109" t="s">
        <v>524</v>
      </c>
    </row>
    <row r="49" spans="2:13" ht="27.75" customHeight="1" x14ac:dyDescent="0.15">
      <c r="B49" s="1283"/>
      <c r="C49" s="1284"/>
      <c r="D49" s="106"/>
      <c r="E49" s="1287" t="s">
        <v>39</v>
      </c>
      <c r="F49" s="1287"/>
      <c r="G49" s="1287"/>
      <c r="H49" s="1288"/>
      <c r="I49" s="107" t="s">
        <v>524</v>
      </c>
      <c r="J49" s="108" t="s">
        <v>524</v>
      </c>
      <c r="K49" s="108" t="s">
        <v>524</v>
      </c>
      <c r="L49" s="108" t="s">
        <v>524</v>
      </c>
      <c r="M49" s="109" t="s">
        <v>524</v>
      </c>
    </row>
    <row r="50" spans="2:13" ht="27.75" customHeight="1" x14ac:dyDescent="0.15">
      <c r="B50" s="1292" t="s">
        <v>40</v>
      </c>
      <c r="C50" s="1293"/>
      <c r="D50" s="112"/>
      <c r="E50" s="1287" t="s">
        <v>41</v>
      </c>
      <c r="F50" s="1287"/>
      <c r="G50" s="1287"/>
      <c r="H50" s="1288"/>
      <c r="I50" s="107">
        <v>2654</v>
      </c>
      <c r="J50" s="108">
        <v>2576</v>
      </c>
      <c r="K50" s="108">
        <v>2730</v>
      </c>
      <c r="L50" s="108">
        <v>3091</v>
      </c>
      <c r="M50" s="109">
        <v>3204</v>
      </c>
    </row>
    <row r="51" spans="2:13" ht="27.75" customHeight="1" x14ac:dyDescent="0.15">
      <c r="B51" s="1281"/>
      <c r="C51" s="1282"/>
      <c r="D51" s="106"/>
      <c r="E51" s="1287" t="s">
        <v>42</v>
      </c>
      <c r="F51" s="1287"/>
      <c r="G51" s="1287"/>
      <c r="H51" s="1288"/>
      <c r="I51" s="107">
        <v>786</v>
      </c>
      <c r="J51" s="108">
        <v>701</v>
      </c>
      <c r="K51" s="108">
        <v>663</v>
      </c>
      <c r="L51" s="108">
        <v>624</v>
      </c>
      <c r="M51" s="109">
        <v>606</v>
      </c>
    </row>
    <row r="52" spans="2:13" ht="27.75" customHeight="1" x14ac:dyDescent="0.15">
      <c r="B52" s="1283"/>
      <c r="C52" s="1284"/>
      <c r="D52" s="106"/>
      <c r="E52" s="1287" t="s">
        <v>43</v>
      </c>
      <c r="F52" s="1287"/>
      <c r="G52" s="1287"/>
      <c r="H52" s="1288"/>
      <c r="I52" s="107">
        <v>24304</v>
      </c>
      <c r="J52" s="108">
        <v>23068</v>
      </c>
      <c r="K52" s="108">
        <v>22080</v>
      </c>
      <c r="L52" s="108">
        <v>20956</v>
      </c>
      <c r="M52" s="109">
        <v>19775</v>
      </c>
    </row>
    <row r="53" spans="2:13" ht="27.75" customHeight="1" thickBot="1" x14ac:dyDescent="0.2">
      <c r="B53" s="1294" t="s">
        <v>44</v>
      </c>
      <c r="C53" s="1295"/>
      <c r="D53" s="113"/>
      <c r="E53" s="1296" t="s">
        <v>45</v>
      </c>
      <c r="F53" s="1296"/>
      <c r="G53" s="1296"/>
      <c r="H53" s="1297"/>
      <c r="I53" s="114">
        <v>8809</v>
      </c>
      <c r="J53" s="115">
        <v>9065</v>
      </c>
      <c r="K53" s="115">
        <v>8782</v>
      </c>
      <c r="L53" s="115">
        <v>8390</v>
      </c>
      <c r="M53" s="116">
        <v>7773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7BddhFKKGQFiWcUTCTX4RGMeXBsYqBE3CTdGPEWaeYXePXbtAnVo60BWkJFl4Wa0MW/nezKva7zATay5U5KaA==" saltValue="tkNgvdl1t0ZjUdEpg43p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7"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0" t="s">
        <v>48</v>
      </c>
      <c r="D55" s="1300"/>
      <c r="E55" s="1301"/>
      <c r="F55" s="128">
        <v>689</v>
      </c>
      <c r="G55" s="128">
        <v>789</v>
      </c>
      <c r="H55" s="129">
        <v>789</v>
      </c>
    </row>
    <row r="56" spans="2:8" ht="52.5" customHeight="1" x14ac:dyDescent="0.15">
      <c r="B56" s="130"/>
      <c r="C56" s="1302" t="s">
        <v>49</v>
      </c>
      <c r="D56" s="1302"/>
      <c r="E56" s="1303"/>
      <c r="F56" s="131">
        <v>583</v>
      </c>
      <c r="G56" s="131">
        <v>716</v>
      </c>
      <c r="H56" s="132">
        <v>650</v>
      </c>
    </row>
    <row r="57" spans="2:8" ht="53.25" customHeight="1" x14ac:dyDescent="0.15">
      <c r="B57" s="130"/>
      <c r="C57" s="1304" t="s">
        <v>50</v>
      </c>
      <c r="D57" s="1304"/>
      <c r="E57" s="1305"/>
      <c r="F57" s="133">
        <v>1854</v>
      </c>
      <c r="G57" s="133">
        <v>1937</v>
      </c>
      <c r="H57" s="134">
        <v>2088</v>
      </c>
    </row>
    <row r="58" spans="2:8" ht="45.75" customHeight="1" x14ac:dyDescent="0.15">
      <c r="B58" s="135"/>
      <c r="C58" s="1306" t="s">
        <v>605</v>
      </c>
      <c r="D58" s="1307"/>
      <c r="E58" s="1308"/>
      <c r="F58" s="387">
        <v>594</v>
      </c>
      <c r="G58" s="387">
        <v>750</v>
      </c>
      <c r="H58" s="136">
        <v>962</v>
      </c>
    </row>
    <row r="59" spans="2:8" ht="45.75" customHeight="1" x14ac:dyDescent="0.15">
      <c r="B59" s="135"/>
      <c r="C59" s="1306" t="s">
        <v>606</v>
      </c>
      <c r="D59" s="1307"/>
      <c r="E59" s="1308"/>
      <c r="F59" s="387">
        <v>694</v>
      </c>
      <c r="G59" s="387">
        <v>616</v>
      </c>
      <c r="H59" s="136">
        <v>559</v>
      </c>
    </row>
    <row r="60" spans="2:8" ht="45.75" customHeight="1" x14ac:dyDescent="0.15">
      <c r="B60" s="135"/>
      <c r="C60" s="1306" t="s">
        <v>607</v>
      </c>
      <c r="D60" s="1307"/>
      <c r="E60" s="1308"/>
      <c r="F60" s="387">
        <v>184</v>
      </c>
      <c r="G60" s="387">
        <v>208</v>
      </c>
      <c r="H60" s="136">
        <v>219</v>
      </c>
    </row>
    <row r="61" spans="2:8" ht="45.75" customHeight="1" x14ac:dyDescent="0.15">
      <c r="B61" s="135"/>
      <c r="C61" s="1306" t="s">
        <v>608</v>
      </c>
      <c r="D61" s="1307"/>
      <c r="E61" s="1308"/>
      <c r="F61" s="387">
        <v>61</v>
      </c>
      <c r="G61" s="387">
        <v>61</v>
      </c>
      <c r="H61" s="136">
        <v>61</v>
      </c>
    </row>
    <row r="62" spans="2:8" ht="45.75" customHeight="1" thickBot="1" x14ac:dyDescent="0.2">
      <c r="B62" s="137"/>
      <c r="C62" s="1309" t="s">
        <v>609</v>
      </c>
      <c r="D62" s="1310"/>
      <c r="E62" s="1311"/>
      <c r="F62" s="388">
        <v>41</v>
      </c>
      <c r="G62" s="388">
        <v>45</v>
      </c>
      <c r="H62" s="138">
        <v>57</v>
      </c>
    </row>
    <row r="63" spans="2:8" ht="52.5" customHeight="1" thickBot="1" x14ac:dyDescent="0.2">
      <c r="B63" s="139"/>
      <c r="C63" s="1298" t="s">
        <v>51</v>
      </c>
      <c r="D63" s="1298"/>
      <c r="E63" s="1299"/>
      <c r="F63" s="140">
        <v>3126</v>
      </c>
      <c r="G63" s="140">
        <v>3442</v>
      </c>
      <c r="H63" s="141">
        <v>3527</v>
      </c>
    </row>
    <row r="64" spans="2:8" ht="15" customHeight="1" x14ac:dyDescent="0.15"/>
  </sheetData>
  <sheetProtection algorithmName="SHA-512" hashValue="NnTMwmODFA6vP9uAmKSQ8bsjFnURVqGH7OJdytniZw27drW/c1akSS1rGHdXr9ByeGwzu68otDhbnw5UT1ND/A==" saltValue="FVFQ40FuRQ6FVtlvpi9VPQ=="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AAB40-79E1-4B0F-A175-F82459EE114A}">
  <sheetPr>
    <pageSetUpPr fitToPage="1"/>
  </sheetPr>
  <dimension ref="A1:WZM160"/>
  <sheetViews>
    <sheetView showGridLines="0" tabSelected="1" topLeftCell="Z43" zoomScale="85" zoomScaleNormal="85" zoomScaleSheetLayoutView="55" workbookViewId="0">
      <selection activeCell="AN65" sqref="AN65:DC69"/>
    </sheetView>
  </sheetViews>
  <sheetFormatPr defaultColWidth="0" defaultRowHeight="13.5" customHeight="1" zeroHeight="1" x14ac:dyDescent="0.15"/>
  <cols>
    <col min="1" max="1" width="6.375" style="391" customWidth="1"/>
    <col min="2" max="107" width="2.5" style="391" customWidth="1"/>
    <col min="108" max="108" width="6.125" style="399" customWidth="1"/>
    <col min="109" max="109" width="5.875" style="398" customWidth="1"/>
    <col min="110" max="110" width="19.125" style="391" hidden="1"/>
    <col min="111" max="115" width="12.625" style="391" hidden="1"/>
    <col min="116" max="349" width="8.625" style="391" hidden="1"/>
    <col min="350" max="355" width="14.875" style="391" hidden="1"/>
    <col min="356" max="357" width="15.875" style="391" hidden="1"/>
    <col min="358" max="363" width="16.125" style="391" hidden="1"/>
    <col min="364" max="364" width="6.125" style="391" hidden="1"/>
    <col min="365" max="365" width="3" style="391" hidden="1"/>
    <col min="366" max="605" width="8.625" style="391" hidden="1"/>
    <col min="606" max="611" width="14.875" style="391" hidden="1"/>
    <col min="612" max="613" width="15.875" style="391" hidden="1"/>
    <col min="614" max="619" width="16.125" style="391" hidden="1"/>
    <col min="620" max="620" width="6.125" style="391" hidden="1"/>
    <col min="621" max="621" width="3" style="391" hidden="1"/>
    <col min="622" max="861" width="8.625" style="391" hidden="1"/>
    <col min="862" max="867" width="14.875" style="391" hidden="1"/>
    <col min="868" max="869" width="15.875" style="391" hidden="1"/>
    <col min="870" max="875" width="16.125" style="391" hidden="1"/>
    <col min="876" max="876" width="6.125" style="391" hidden="1"/>
    <col min="877" max="877" width="3" style="391" hidden="1"/>
    <col min="878" max="1117" width="8.625" style="391" hidden="1"/>
    <col min="1118" max="1123" width="14.875" style="391" hidden="1"/>
    <col min="1124" max="1125" width="15.875" style="391" hidden="1"/>
    <col min="1126" max="1131" width="16.125" style="391" hidden="1"/>
    <col min="1132" max="1132" width="6.125" style="391" hidden="1"/>
    <col min="1133" max="1133" width="3" style="391" hidden="1"/>
    <col min="1134" max="1373" width="8.625" style="391" hidden="1"/>
    <col min="1374" max="1379" width="14.875" style="391" hidden="1"/>
    <col min="1380" max="1381" width="15.875" style="391" hidden="1"/>
    <col min="1382" max="1387" width="16.125" style="391" hidden="1"/>
    <col min="1388" max="1388" width="6.125" style="391" hidden="1"/>
    <col min="1389" max="1389" width="3" style="391" hidden="1"/>
    <col min="1390" max="1629" width="8.625" style="391" hidden="1"/>
    <col min="1630" max="1635" width="14.875" style="391" hidden="1"/>
    <col min="1636" max="1637" width="15.875" style="391" hidden="1"/>
    <col min="1638" max="1643" width="16.125" style="391" hidden="1"/>
    <col min="1644" max="1644" width="6.125" style="391" hidden="1"/>
    <col min="1645" max="1645" width="3" style="391" hidden="1"/>
    <col min="1646" max="1885" width="8.625" style="391" hidden="1"/>
    <col min="1886" max="1891" width="14.875" style="391" hidden="1"/>
    <col min="1892" max="1893" width="15.875" style="391" hidden="1"/>
    <col min="1894" max="1899" width="16.125" style="391" hidden="1"/>
    <col min="1900" max="1900" width="6.125" style="391" hidden="1"/>
    <col min="1901" max="1901" width="3" style="391" hidden="1"/>
    <col min="1902" max="2141" width="8.625" style="391" hidden="1"/>
    <col min="2142" max="2147" width="14.875" style="391" hidden="1"/>
    <col min="2148" max="2149" width="15.875" style="391" hidden="1"/>
    <col min="2150" max="2155" width="16.125" style="391" hidden="1"/>
    <col min="2156" max="2156" width="6.125" style="391" hidden="1"/>
    <col min="2157" max="2157" width="3" style="391" hidden="1"/>
    <col min="2158" max="2397" width="8.625" style="391" hidden="1"/>
    <col min="2398" max="2403" width="14.875" style="391" hidden="1"/>
    <col min="2404" max="2405" width="15.875" style="391" hidden="1"/>
    <col min="2406" max="2411" width="16.125" style="391" hidden="1"/>
    <col min="2412" max="2412" width="6.125" style="391" hidden="1"/>
    <col min="2413" max="2413" width="3" style="391" hidden="1"/>
    <col min="2414" max="2653" width="8.625" style="391" hidden="1"/>
    <col min="2654" max="2659" width="14.875" style="391" hidden="1"/>
    <col min="2660" max="2661" width="15.875" style="391" hidden="1"/>
    <col min="2662" max="2667" width="16.125" style="391" hidden="1"/>
    <col min="2668" max="2668" width="6.125" style="391" hidden="1"/>
    <col min="2669" max="2669" width="3" style="391" hidden="1"/>
    <col min="2670" max="2909" width="8.625" style="391" hidden="1"/>
    <col min="2910" max="2915" width="14.875" style="391" hidden="1"/>
    <col min="2916" max="2917" width="15.875" style="391" hidden="1"/>
    <col min="2918" max="2923" width="16.125" style="391" hidden="1"/>
    <col min="2924" max="2924" width="6.125" style="391" hidden="1"/>
    <col min="2925" max="2925" width="3" style="391" hidden="1"/>
    <col min="2926" max="3165" width="8.625" style="391" hidden="1"/>
    <col min="3166" max="3171" width="14.875" style="391" hidden="1"/>
    <col min="3172" max="3173" width="15.875" style="391" hidden="1"/>
    <col min="3174" max="3179" width="16.125" style="391" hidden="1"/>
    <col min="3180" max="3180" width="6.125" style="391" hidden="1"/>
    <col min="3181" max="3181" width="3" style="391" hidden="1"/>
    <col min="3182" max="3421" width="8.625" style="391" hidden="1"/>
    <col min="3422" max="3427" width="14.875" style="391" hidden="1"/>
    <col min="3428" max="3429" width="15.875" style="391" hidden="1"/>
    <col min="3430" max="3435" width="16.125" style="391" hidden="1"/>
    <col min="3436" max="3436" width="6.125" style="391" hidden="1"/>
    <col min="3437" max="3437" width="3" style="391" hidden="1"/>
    <col min="3438" max="3677" width="8.625" style="391" hidden="1"/>
    <col min="3678" max="3683" width="14.875" style="391" hidden="1"/>
    <col min="3684" max="3685" width="15.875" style="391" hidden="1"/>
    <col min="3686" max="3691" width="16.125" style="391" hidden="1"/>
    <col min="3692" max="3692" width="6.125" style="391" hidden="1"/>
    <col min="3693" max="3693" width="3" style="391" hidden="1"/>
    <col min="3694" max="3933" width="8.625" style="391" hidden="1"/>
    <col min="3934" max="3939" width="14.875" style="391" hidden="1"/>
    <col min="3940" max="3941" width="15.875" style="391" hidden="1"/>
    <col min="3942" max="3947" width="16.125" style="391" hidden="1"/>
    <col min="3948" max="3948" width="6.125" style="391" hidden="1"/>
    <col min="3949" max="3949" width="3" style="391" hidden="1"/>
    <col min="3950" max="4189" width="8.625" style="391" hidden="1"/>
    <col min="4190" max="4195" width="14.875" style="391" hidden="1"/>
    <col min="4196" max="4197" width="15.875" style="391" hidden="1"/>
    <col min="4198" max="4203" width="16.125" style="391" hidden="1"/>
    <col min="4204" max="4204" width="6.125" style="391" hidden="1"/>
    <col min="4205" max="4205" width="3" style="391" hidden="1"/>
    <col min="4206" max="4445" width="8.625" style="391" hidden="1"/>
    <col min="4446" max="4451" width="14.875" style="391" hidden="1"/>
    <col min="4452" max="4453" width="15.875" style="391" hidden="1"/>
    <col min="4454" max="4459" width="16.125" style="391" hidden="1"/>
    <col min="4460" max="4460" width="6.125" style="391" hidden="1"/>
    <col min="4461" max="4461" width="3" style="391" hidden="1"/>
    <col min="4462" max="4701" width="8.625" style="391" hidden="1"/>
    <col min="4702" max="4707" width="14.875" style="391" hidden="1"/>
    <col min="4708" max="4709" width="15.875" style="391" hidden="1"/>
    <col min="4710" max="4715" width="16.125" style="391" hidden="1"/>
    <col min="4716" max="4716" width="6.125" style="391" hidden="1"/>
    <col min="4717" max="4717" width="3" style="391" hidden="1"/>
    <col min="4718" max="4957" width="8.625" style="391" hidden="1"/>
    <col min="4958" max="4963" width="14.875" style="391" hidden="1"/>
    <col min="4964" max="4965" width="15.875" style="391" hidden="1"/>
    <col min="4966" max="4971" width="16.125" style="391" hidden="1"/>
    <col min="4972" max="4972" width="6.125" style="391" hidden="1"/>
    <col min="4973" max="4973" width="3" style="391" hidden="1"/>
    <col min="4974" max="5213" width="8.625" style="391" hidden="1"/>
    <col min="5214" max="5219" width="14.875" style="391" hidden="1"/>
    <col min="5220" max="5221" width="15.875" style="391" hidden="1"/>
    <col min="5222" max="5227" width="16.125" style="391" hidden="1"/>
    <col min="5228" max="5228" width="6.125" style="391" hidden="1"/>
    <col min="5229" max="5229" width="3" style="391" hidden="1"/>
    <col min="5230" max="5469" width="8.625" style="391" hidden="1"/>
    <col min="5470" max="5475" width="14.875" style="391" hidden="1"/>
    <col min="5476" max="5477" width="15.875" style="391" hidden="1"/>
    <col min="5478" max="5483" width="16.125" style="391" hidden="1"/>
    <col min="5484" max="5484" width="6.125" style="391" hidden="1"/>
    <col min="5485" max="5485" width="3" style="391" hidden="1"/>
    <col min="5486" max="5725" width="8.625" style="391" hidden="1"/>
    <col min="5726" max="5731" width="14.875" style="391" hidden="1"/>
    <col min="5732" max="5733" width="15.875" style="391" hidden="1"/>
    <col min="5734" max="5739" width="16.125" style="391" hidden="1"/>
    <col min="5740" max="5740" width="6.125" style="391" hidden="1"/>
    <col min="5741" max="5741" width="3" style="391" hidden="1"/>
    <col min="5742" max="5981" width="8.625" style="391" hidden="1"/>
    <col min="5982" max="5987" width="14.875" style="391" hidden="1"/>
    <col min="5988" max="5989" width="15.875" style="391" hidden="1"/>
    <col min="5990" max="5995" width="16.125" style="391" hidden="1"/>
    <col min="5996" max="5996" width="6.125" style="391" hidden="1"/>
    <col min="5997" max="5997" width="3" style="391" hidden="1"/>
    <col min="5998" max="6237" width="8.625" style="391" hidden="1"/>
    <col min="6238" max="6243" width="14.875" style="391" hidden="1"/>
    <col min="6244" max="6245" width="15.875" style="391" hidden="1"/>
    <col min="6246" max="6251" width="16.125" style="391" hidden="1"/>
    <col min="6252" max="6252" width="6.125" style="391" hidden="1"/>
    <col min="6253" max="6253" width="3" style="391" hidden="1"/>
    <col min="6254" max="6493" width="8.625" style="391" hidden="1"/>
    <col min="6494" max="6499" width="14.875" style="391" hidden="1"/>
    <col min="6500" max="6501" width="15.875" style="391" hidden="1"/>
    <col min="6502" max="6507" width="16.125" style="391" hidden="1"/>
    <col min="6508" max="6508" width="6.125" style="391" hidden="1"/>
    <col min="6509" max="6509" width="3" style="391" hidden="1"/>
    <col min="6510" max="6749" width="8.625" style="391" hidden="1"/>
    <col min="6750" max="6755" width="14.875" style="391" hidden="1"/>
    <col min="6756" max="6757" width="15.875" style="391" hidden="1"/>
    <col min="6758" max="6763" width="16.125" style="391" hidden="1"/>
    <col min="6764" max="6764" width="6.125" style="391" hidden="1"/>
    <col min="6765" max="6765" width="3" style="391" hidden="1"/>
    <col min="6766" max="7005" width="8.625" style="391" hidden="1"/>
    <col min="7006" max="7011" width="14.875" style="391" hidden="1"/>
    <col min="7012" max="7013" width="15.875" style="391" hidden="1"/>
    <col min="7014" max="7019" width="16.125" style="391" hidden="1"/>
    <col min="7020" max="7020" width="6.125" style="391" hidden="1"/>
    <col min="7021" max="7021" width="3" style="391" hidden="1"/>
    <col min="7022" max="7261" width="8.625" style="391" hidden="1"/>
    <col min="7262" max="7267" width="14.875" style="391" hidden="1"/>
    <col min="7268" max="7269" width="15.875" style="391" hidden="1"/>
    <col min="7270" max="7275" width="16.125" style="391" hidden="1"/>
    <col min="7276" max="7276" width="6.125" style="391" hidden="1"/>
    <col min="7277" max="7277" width="3" style="391" hidden="1"/>
    <col min="7278" max="7517" width="8.625" style="391" hidden="1"/>
    <col min="7518" max="7523" width="14.875" style="391" hidden="1"/>
    <col min="7524" max="7525" width="15.875" style="391" hidden="1"/>
    <col min="7526" max="7531" width="16.125" style="391" hidden="1"/>
    <col min="7532" max="7532" width="6.125" style="391" hidden="1"/>
    <col min="7533" max="7533" width="3" style="391" hidden="1"/>
    <col min="7534" max="7773" width="8.625" style="391" hidden="1"/>
    <col min="7774" max="7779" width="14.875" style="391" hidden="1"/>
    <col min="7780" max="7781" width="15.875" style="391" hidden="1"/>
    <col min="7782" max="7787" width="16.125" style="391" hidden="1"/>
    <col min="7788" max="7788" width="6.125" style="391" hidden="1"/>
    <col min="7789" max="7789" width="3" style="391" hidden="1"/>
    <col min="7790" max="8029" width="8.625" style="391" hidden="1"/>
    <col min="8030" max="8035" width="14.875" style="391" hidden="1"/>
    <col min="8036" max="8037" width="15.875" style="391" hidden="1"/>
    <col min="8038" max="8043" width="16.125" style="391" hidden="1"/>
    <col min="8044" max="8044" width="6.125" style="391" hidden="1"/>
    <col min="8045" max="8045" width="3" style="391" hidden="1"/>
    <col min="8046" max="8285" width="8.625" style="391" hidden="1"/>
    <col min="8286" max="8291" width="14.875" style="391" hidden="1"/>
    <col min="8292" max="8293" width="15.875" style="391" hidden="1"/>
    <col min="8294" max="8299" width="16.125" style="391" hidden="1"/>
    <col min="8300" max="8300" width="6.125" style="391" hidden="1"/>
    <col min="8301" max="8301" width="3" style="391" hidden="1"/>
    <col min="8302" max="8541" width="8.625" style="391" hidden="1"/>
    <col min="8542" max="8547" width="14.875" style="391" hidden="1"/>
    <col min="8548" max="8549" width="15.875" style="391" hidden="1"/>
    <col min="8550" max="8555" width="16.125" style="391" hidden="1"/>
    <col min="8556" max="8556" width="6.125" style="391" hidden="1"/>
    <col min="8557" max="8557" width="3" style="391" hidden="1"/>
    <col min="8558" max="8797" width="8.625" style="391" hidden="1"/>
    <col min="8798" max="8803" width="14.875" style="391" hidden="1"/>
    <col min="8804" max="8805" width="15.875" style="391" hidden="1"/>
    <col min="8806" max="8811" width="16.125" style="391" hidden="1"/>
    <col min="8812" max="8812" width="6.125" style="391" hidden="1"/>
    <col min="8813" max="8813" width="3" style="391" hidden="1"/>
    <col min="8814" max="9053" width="8.625" style="391" hidden="1"/>
    <col min="9054" max="9059" width="14.875" style="391" hidden="1"/>
    <col min="9060" max="9061" width="15.875" style="391" hidden="1"/>
    <col min="9062" max="9067" width="16.125" style="391" hidden="1"/>
    <col min="9068" max="9068" width="6.125" style="391" hidden="1"/>
    <col min="9069" max="9069" width="3" style="391" hidden="1"/>
    <col min="9070" max="9309" width="8.625" style="391" hidden="1"/>
    <col min="9310" max="9315" width="14.875" style="391" hidden="1"/>
    <col min="9316" max="9317" width="15.875" style="391" hidden="1"/>
    <col min="9318" max="9323" width="16.125" style="391" hidden="1"/>
    <col min="9324" max="9324" width="6.125" style="391" hidden="1"/>
    <col min="9325" max="9325" width="3" style="391" hidden="1"/>
    <col min="9326" max="9565" width="8.625" style="391" hidden="1"/>
    <col min="9566" max="9571" width="14.875" style="391" hidden="1"/>
    <col min="9572" max="9573" width="15.875" style="391" hidden="1"/>
    <col min="9574" max="9579" width="16.125" style="391" hidden="1"/>
    <col min="9580" max="9580" width="6.125" style="391" hidden="1"/>
    <col min="9581" max="9581" width="3" style="391" hidden="1"/>
    <col min="9582" max="9821" width="8.625" style="391" hidden="1"/>
    <col min="9822" max="9827" width="14.875" style="391" hidden="1"/>
    <col min="9828" max="9829" width="15.875" style="391" hidden="1"/>
    <col min="9830" max="9835" width="16.125" style="391" hidden="1"/>
    <col min="9836" max="9836" width="6.125" style="391" hidden="1"/>
    <col min="9837" max="9837" width="3" style="391" hidden="1"/>
    <col min="9838" max="10077" width="8.625" style="391" hidden="1"/>
    <col min="10078" max="10083" width="14.875" style="391" hidden="1"/>
    <col min="10084" max="10085" width="15.875" style="391" hidden="1"/>
    <col min="10086" max="10091" width="16.125" style="391" hidden="1"/>
    <col min="10092" max="10092" width="6.125" style="391" hidden="1"/>
    <col min="10093" max="10093" width="3" style="391" hidden="1"/>
    <col min="10094" max="10333" width="8.625" style="391" hidden="1"/>
    <col min="10334" max="10339" width="14.875" style="391" hidden="1"/>
    <col min="10340" max="10341" width="15.875" style="391" hidden="1"/>
    <col min="10342" max="10347" width="16.125" style="391" hidden="1"/>
    <col min="10348" max="10348" width="6.125" style="391" hidden="1"/>
    <col min="10349" max="10349" width="3" style="391" hidden="1"/>
    <col min="10350" max="10589" width="8.625" style="391" hidden="1"/>
    <col min="10590" max="10595" width="14.875" style="391" hidden="1"/>
    <col min="10596" max="10597" width="15.875" style="391" hidden="1"/>
    <col min="10598" max="10603" width="16.125" style="391" hidden="1"/>
    <col min="10604" max="10604" width="6.125" style="391" hidden="1"/>
    <col min="10605" max="10605" width="3" style="391" hidden="1"/>
    <col min="10606" max="10845" width="8.625" style="391" hidden="1"/>
    <col min="10846" max="10851" width="14.875" style="391" hidden="1"/>
    <col min="10852" max="10853" width="15.875" style="391" hidden="1"/>
    <col min="10854" max="10859" width="16.125" style="391" hidden="1"/>
    <col min="10860" max="10860" width="6.125" style="391" hidden="1"/>
    <col min="10861" max="10861" width="3" style="391" hidden="1"/>
    <col min="10862" max="11101" width="8.625" style="391" hidden="1"/>
    <col min="11102" max="11107" width="14.875" style="391" hidden="1"/>
    <col min="11108" max="11109" width="15.875" style="391" hidden="1"/>
    <col min="11110" max="11115" width="16.125" style="391" hidden="1"/>
    <col min="11116" max="11116" width="6.125" style="391" hidden="1"/>
    <col min="11117" max="11117" width="3" style="391" hidden="1"/>
    <col min="11118" max="11357" width="8.625" style="391" hidden="1"/>
    <col min="11358" max="11363" width="14.875" style="391" hidden="1"/>
    <col min="11364" max="11365" width="15.875" style="391" hidden="1"/>
    <col min="11366" max="11371" width="16.125" style="391" hidden="1"/>
    <col min="11372" max="11372" width="6.125" style="391" hidden="1"/>
    <col min="11373" max="11373" width="3" style="391" hidden="1"/>
    <col min="11374" max="11613" width="8.625" style="391" hidden="1"/>
    <col min="11614" max="11619" width="14.875" style="391" hidden="1"/>
    <col min="11620" max="11621" width="15.875" style="391" hidden="1"/>
    <col min="11622" max="11627" width="16.125" style="391" hidden="1"/>
    <col min="11628" max="11628" width="6.125" style="391" hidden="1"/>
    <col min="11629" max="11629" width="3" style="391" hidden="1"/>
    <col min="11630" max="11869" width="8.625" style="391" hidden="1"/>
    <col min="11870" max="11875" width="14.875" style="391" hidden="1"/>
    <col min="11876" max="11877" width="15.875" style="391" hidden="1"/>
    <col min="11878" max="11883" width="16.125" style="391" hidden="1"/>
    <col min="11884" max="11884" width="6.125" style="391" hidden="1"/>
    <col min="11885" max="11885" width="3" style="391" hidden="1"/>
    <col min="11886" max="12125" width="8.625" style="391" hidden="1"/>
    <col min="12126" max="12131" width="14.875" style="391" hidden="1"/>
    <col min="12132" max="12133" width="15.875" style="391" hidden="1"/>
    <col min="12134" max="12139" width="16.125" style="391" hidden="1"/>
    <col min="12140" max="12140" width="6.125" style="391" hidden="1"/>
    <col min="12141" max="12141" width="3" style="391" hidden="1"/>
    <col min="12142" max="12381" width="8.625" style="391" hidden="1"/>
    <col min="12382" max="12387" width="14.875" style="391" hidden="1"/>
    <col min="12388" max="12389" width="15.875" style="391" hidden="1"/>
    <col min="12390" max="12395" width="16.125" style="391" hidden="1"/>
    <col min="12396" max="12396" width="6.125" style="391" hidden="1"/>
    <col min="12397" max="12397" width="3" style="391" hidden="1"/>
    <col min="12398" max="12637" width="8.625" style="391" hidden="1"/>
    <col min="12638" max="12643" width="14.875" style="391" hidden="1"/>
    <col min="12644" max="12645" width="15.875" style="391" hidden="1"/>
    <col min="12646" max="12651" width="16.125" style="391" hidden="1"/>
    <col min="12652" max="12652" width="6.125" style="391" hidden="1"/>
    <col min="12653" max="12653" width="3" style="391" hidden="1"/>
    <col min="12654" max="12893" width="8.625" style="391" hidden="1"/>
    <col min="12894" max="12899" width="14.875" style="391" hidden="1"/>
    <col min="12900" max="12901" width="15.875" style="391" hidden="1"/>
    <col min="12902" max="12907" width="16.125" style="391" hidden="1"/>
    <col min="12908" max="12908" width="6.125" style="391" hidden="1"/>
    <col min="12909" max="12909" width="3" style="391" hidden="1"/>
    <col min="12910" max="13149" width="8.625" style="391" hidden="1"/>
    <col min="13150" max="13155" width="14.875" style="391" hidden="1"/>
    <col min="13156" max="13157" width="15.875" style="391" hidden="1"/>
    <col min="13158" max="13163" width="16.125" style="391" hidden="1"/>
    <col min="13164" max="13164" width="6.125" style="391" hidden="1"/>
    <col min="13165" max="13165" width="3" style="391" hidden="1"/>
    <col min="13166" max="13405" width="8.625" style="391" hidden="1"/>
    <col min="13406" max="13411" width="14.875" style="391" hidden="1"/>
    <col min="13412" max="13413" width="15.875" style="391" hidden="1"/>
    <col min="13414" max="13419" width="16.125" style="391" hidden="1"/>
    <col min="13420" max="13420" width="6.125" style="391" hidden="1"/>
    <col min="13421" max="13421" width="3" style="391" hidden="1"/>
    <col min="13422" max="13661" width="8.625" style="391" hidden="1"/>
    <col min="13662" max="13667" width="14.875" style="391" hidden="1"/>
    <col min="13668" max="13669" width="15.875" style="391" hidden="1"/>
    <col min="13670" max="13675" width="16.125" style="391" hidden="1"/>
    <col min="13676" max="13676" width="6.125" style="391" hidden="1"/>
    <col min="13677" max="13677" width="3" style="391" hidden="1"/>
    <col min="13678" max="13917" width="8.625" style="391" hidden="1"/>
    <col min="13918" max="13923" width="14.875" style="391" hidden="1"/>
    <col min="13924" max="13925" width="15.875" style="391" hidden="1"/>
    <col min="13926" max="13931" width="16.125" style="391" hidden="1"/>
    <col min="13932" max="13932" width="6.125" style="391" hidden="1"/>
    <col min="13933" max="13933" width="3" style="391" hidden="1"/>
    <col min="13934" max="14173" width="8.625" style="391" hidden="1"/>
    <col min="14174" max="14179" width="14.875" style="391" hidden="1"/>
    <col min="14180" max="14181" width="15.875" style="391" hidden="1"/>
    <col min="14182" max="14187" width="16.125" style="391" hidden="1"/>
    <col min="14188" max="14188" width="6.125" style="391" hidden="1"/>
    <col min="14189" max="14189" width="3" style="391" hidden="1"/>
    <col min="14190" max="14429" width="8.625" style="391" hidden="1"/>
    <col min="14430" max="14435" width="14.875" style="391" hidden="1"/>
    <col min="14436" max="14437" width="15.875" style="391" hidden="1"/>
    <col min="14438" max="14443" width="16.125" style="391" hidden="1"/>
    <col min="14444" max="14444" width="6.125" style="391" hidden="1"/>
    <col min="14445" max="14445" width="3" style="391" hidden="1"/>
    <col min="14446" max="14685" width="8.625" style="391" hidden="1"/>
    <col min="14686" max="14691" width="14.875" style="391" hidden="1"/>
    <col min="14692" max="14693" width="15.875" style="391" hidden="1"/>
    <col min="14694" max="14699" width="16.125" style="391" hidden="1"/>
    <col min="14700" max="14700" width="6.125" style="391" hidden="1"/>
    <col min="14701" max="14701" width="3" style="391" hidden="1"/>
    <col min="14702" max="14941" width="8.625" style="391" hidden="1"/>
    <col min="14942" max="14947" width="14.875" style="391" hidden="1"/>
    <col min="14948" max="14949" width="15.875" style="391" hidden="1"/>
    <col min="14950" max="14955" width="16.125" style="391" hidden="1"/>
    <col min="14956" max="14956" width="6.125" style="391" hidden="1"/>
    <col min="14957" max="14957" width="3" style="391" hidden="1"/>
    <col min="14958" max="15197" width="8.625" style="391" hidden="1"/>
    <col min="15198" max="15203" width="14.875" style="391" hidden="1"/>
    <col min="15204" max="15205" width="15.875" style="391" hidden="1"/>
    <col min="15206" max="15211" width="16.125" style="391" hidden="1"/>
    <col min="15212" max="15212" width="6.125" style="391" hidden="1"/>
    <col min="15213" max="15213" width="3" style="391" hidden="1"/>
    <col min="15214" max="15453" width="8.625" style="391" hidden="1"/>
    <col min="15454" max="15459" width="14.875" style="391" hidden="1"/>
    <col min="15460" max="15461" width="15.875" style="391" hidden="1"/>
    <col min="15462" max="15467" width="16.125" style="391" hidden="1"/>
    <col min="15468" max="15468" width="6.125" style="391" hidden="1"/>
    <col min="15469" max="15469" width="3" style="391" hidden="1"/>
    <col min="15470" max="15709" width="8.625" style="391" hidden="1"/>
    <col min="15710" max="15715" width="14.875" style="391" hidden="1"/>
    <col min="15716" max="15717" width="15.875" style="391" hidden="1"/>
    <col min="15718" max="15723" width="16.125" style="391" hidden="1"/>
    <col min="15724" max="15724" width="6.125" style="391" hidden="1"/>
    <col min="15725" max="15725" width="3" style="391" hidden="1"/>
    <col min="15726" max="15965" width="8.625" style="391" hidden="1"/>
    <col min="15966" max="15971" width="14.875" style="391" hidden="1"/>
    <col min="15972" max="15973" width="15.875" style="391" hidden="1"/>
    <col min="15974" max="15979" width="16.125" style="391" hidden="1"/>
    <col min="15980" max="15980" width="6.125" style="391" hidden="1"/>
    <col min="15981" max="15981" width="3" style="391" hidden="1"/>
    <col min="15982" max="16221" width="8.625" style="391" hidden="1"/>
    <col min="16222" max="16227" width="14.875" style="391" hidden="1"/>
    <col min="16228" max="16229" width="15.875" style="391" hidden="1"/>
    <col min="16230" max="16235" width="16.125" style="391" hidden="1"/>
    <col min="16236" max="16236" width="6.125" style="391" hidden="1"/>
    <col min="16237" max="16237" width="3" style="391" hidden="1"/>
    <col min="16238" max="16384" width="8.625" style="391" hidden="1"/>
  </cols>
  <sheetData>
    <row r="1" spans="1:143" ht="42.75" customHeight="1" x14ac:dyDescent="0.15">
      <c r="A1" s="389"/>
      <c r="B1" s="390"/>
      <c r="DD1" s="391"/>
      <c r="DE1" s="391"/>
    </row>
    <row r="2" spans="1:143" ht="25.5" customHeight="1" x14ac:dyDescent="0.15">
      <c r="A2" s="392"/>
      <c r="C2" s="392"/>
      <c r="O2" s="392"/>
      <c r="P2" s="392"/>
      <c r="Q2" s="392"/>
      <c r="R2" s="392"/>
      <c r="S2" s="392"/>
      <c r="T2" s="392"/>
      <c r="U2" s="392"/>
      <c r="V2" s="392"/>
      <c r="W2" s="392"/>
      <c r="X2" s="392"/>
      <c r="Y2" s="392"/>
      <c r="Z2" s="392"/>
      <c r="AA2" s="392"/>
      <c r="AB2" s="392"/>
      <c r="AC2" s="392"/>
      <c r="AD2" s="392"/>
      <c r="AE2" s="392"/>
      <c r="AF2" s="392"/>
      <c r="AG2" s="392"/>
      <c r="AH2" s="392"/>
      <c r="AI2" s="392"/>
      <c r="AU2" s="392"/>
      <c r="BG2" s="392"/>
      <c r="BS2" s="392"/>
      <c r="CE2" s="392"/>
      <c r="CQ2" s="392"/>
      <c r="DD2" s="391"/>
      <c r="DE2" s="391"/>
    </row>
    <row r="3" spans="1:143" ht="25.5" customHeight="1" x14ac:dyDescent="0.15">
      <c r="A3" s="392"/>
      <c r="C3" s="392"/>
      <c r="O3" s="392"/>
      <c r="P3" s="392"/>
      <c r="Q3" s="392"/>
      <c r="R3" s="392"/>
      <c r="S3" s="392"/>
      <c r="T3" s="392"/>
      <c r="U3" s="392"/>
      <c r="V3" s="392"/>
      <c r="W3" s="392"/>
      <c r="X3" s="392"/>
      <c r="Y3" s="392"/>
      <c r="Z3" s="392"/>
      <c r="AA3" s="392"/>
      <c r="AB3" s="392"/>
      <c r="AC3" s="392"/>
      <c r="AD3" s="392"/>
      <c r="AE3" s="392"/>
      <c r="AF3" s="392"/>
      <c r="AG3" s="392"/>
      <c r="AH3" s="392"/>
      <c r="AI3" s="392"/>
      <c r="AU3" s="392"/>
      <c r="BG3" s="392"/>
      <c r="BS3" s="392"/>
      <c r="CE3" s="392"/>
      <c r="CQ3" s="392"/>
      <c r="DD3" s="391"/>
      <c r="DE3" s="391"/>
    </row>
    <row r="4" spans="1:143" s="289" customFormat="1" x14ac:dyDescent="0.15">
      <c r="A4" s="392"/>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c r="BD4" s="392"/>
      <c r="BE4" s="392"/>
      <c r="BF4" s="392"/>
      <c r="BG4" s="392"/>
      <c r="BH4" s="392"/>
      <c r="BI4" s="392"/>
      <c r="BJ4" s="392"/>
      <c r="BK4" s="392"/>
      <c r="BL4" s="392"/>
      <c r="BM4" s="392"/>
      <c r="BN4" s="392"/>
      <c r="BO4" s="392"/>
      <c r="BP4" s="392"/>
      <c r="BQ4" s="392"/>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290"/>
      <c r="DG4" s="290"/>
      <c r="DH4" s="290"/>
      <c r="DI4" s="290"/>
      <c r="DJ4" s="290"/>
      <c r="DK4" s="290"/>
      <c r="DL4" s="290"/>
      <c r="DM4" s="290"/>
      <c r="DN4" s="290"/>
      <c r="DO4" s="290"/>
      <c r="DP4" s="290"/>
      <c r="DQ4" s="290"/>
      <c r="DR4" s="290"/>
      <c r="DS4" s="290"/>
      <c r="DT4" s="290"/>
      <c r="DU4" s="290"/>
      <c r="DV4" s="290"/>
      <c r="DW4" s="290"/>
    </row>
    <row r="5" spans="1:143" s="289" customFormat="1" x14ac:dyDescent="0.15">
      <c r="A5" s="392"/>
      <c r="B5" s="392"/>
      <c r="C5" s="392"/>
      <c r="D5" s="392"/>
      <c r="E5" s="392"/>
      <c r="F5" s="392"/>
      <c r="G5" s="392"/>
      <c r="H5" s="392"/>
      <c r="I5" s="392"/>
      <c r="J5" s="392"/>
      <c r="K5" s="392"/>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392"/>
      <c r="AQ5" s="392"/>
      <c r="AR5" s="392"/>
      <c r="AS5" s="392"/>
      <c r="AT5" s="392"/>
      <c r="AU5" s="392"/>
      <c r="AV5" s="392"/>
      <c r="AW5" s="392"/>
      <c r="AX5" s="392"/>
      <c r="AY5" s="392"/>
      <c r="AZ5" s="392"/>
      <c r="BA5" s="392"/>
      <c r="BB5" s="392"/>
      <c r="BC5" s="392"/>
      <c r="BD5" s="392"/>
      <c r="BE5" s="392"/>
      <c r="BF5" s="392"/>
      <c r="BG5" s="392"/>
      <c r="BH5" s="392"/>
      <c r="BI5" s="392"/>
      <c r="BJ5" s="392"/>
      <c r="BK5" s="392"/>
      <c r="BL5" s="392"/>
      <c r="BM5" s="392"/>
      <c r="BN5" s="392"/>
      <c r="BO5" s="392"/>
      <c r="BP5" s="392"/>
      <c r="BQ5" s="392"/>
      <c r="BR5" s="392"/>
      <c r="BS5" s="392"/>
      <c r="BT5" s="392"/>
      <c r="BU5" s="392"/>
      <c r="BV5" s="392"/>
      <c r="BW5" s="392"/>
      <c r="BX5" s="392"/>
      <c r="BY5" s="392"/>
      <c r="BZ5" s="392"/>
      <c r="CA5" s="392"/>
      <c r="CB5" s="392"/>
      <c r="CC5" s="392"/>
      <c r="CD5" s="392"/>
      <c r="CE5" s="392"/>
      <c r="CF5" s="392"/>
      <c r="CG5" s="392"/>
      <c r="CH5" s="392"/>
      <c r="CI5" s="392"/>
      <c r="CJ5" s="392"/>
      <c r="CK5" s="392"/>
      <c r="CL5" s="392"/>
      <c r="CM5" s="392"/>
      <c r="CN5" s="392"/>
      <c r="CO5" s="392"/>
      <c r="CP5" s="392"/>
      <c r="CQ5" s="392"/>
      <c r="CR5" s="392"/>
      <c r="CS5" s="392"/>
      <c r="CT5" s="392"/>
      <c r="CU5" s="392"/>
      <c r="CV5" s="392"/>
      <c r="CW5" s="392"/>
      <c r="CX5" s="392"/>
      <c r="CY5" s="392"/>
      <c r="CZ5" s="392"/>
      <c r="DA5" s="392"/>
      <c r="DB5" s="392"/>
      <c r="DC5" s="392"/>
      <c r="DD5" s="392"/>
      <c r="DE5" s="392"/>
      <c r="DF5" s="290"/>
      <c r="DG5" s="290"/>
      <c r="DH5" s="290"/>
      <c r="DI5" s="290"/>
      <c r="DJ5" s="290"/>
      <c r="DK5" s="290"/>
      <c r="DL5" s="290"/>
      <c r="DM5" s="290"/>
      <c r="DN5" s="290"/>
      <c r="DO5" s="290"/>
      <c r="DP5" s="290"/>
      <c r="DQ5" s="290"/>
      <c r="DR5" s="290"/>
      <c r="DS5" s="290"/>
      <c r="DT5" s="290"/>
      <c r="DU5" s="290"/>
      <c r="DV5" s="290"/>
      <c r="DW5" s="290"/>
    </row>
    <row r="6" spans="1:143" s="289" customFormat="1" x14ac:dyDescent="0.15">
      <c r="A6" s="392"/>
      <c r="B6" s="392"/>
      <c r="C6" s="392"/>
      <c r="D6" s="392"/>
      <c r="E6" s="392"/>
      <c r="F6" s="392"/>
      <c r="G6" s="392"/>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2"/>
      <c r="AY6" s="392"/>
      <c r="AZ6" s="392"/>
      <c r="BA6" s="392"/>
      <c r="BB6" s="392"/>
      <c r="BC6" s="392"/>
      <c r="BD6" s="392"/>
      <c r="BE6" s="392"/>
      <c r="BF6" s="392"/>
      <c r="BG6" s="392"/>
      <c r="BH6" s="392"/>
      <c r="BI6" s="392"/>
      <c r="BJ6" s="392"/>
      <c r="BK6" s="392"/>
      <c r="BL6" s="392"/>
      <c r="BM6" s="392"/>
      <c r="BN6" s="392"/>
      <c r="BO6" s="392"/>
      <c r="BP6" s="392"/>
      <c r="BQ6" s="392"/>
      <c r="BR6" s="392"/>
      <c r="BS6" s="392"/>
      <c r="BT6" s="392"/>
      <c r="BU6" s="392"/>
      <c r="BV6" s="392"/>
      <c r="BW6" s="392"/>
      <c r="BX6" s="392"/>
      <c r="BY6" s="392"/>
      <c r="BZ6" s="392"/>
      <c r="CA6" s="392"/>
      <c r="CB6" s="392"/>
      <c r="CC6" s="392"/>
      <c r="CD6" s="392"/>
      <c r="CE6" s="392"/>
      <c r="CF6" s="392"/>
      <c r="CG6" s="392"/>
      <c r="CH6" s="392"/>
      <c r="CI6" s="392"/>
      <c r="CJ6" s="392"/>
      <c r="CK6" s="392"/>
      <c r="CL6" s="392"/>
      <c r="CM6" s="392"/>
      <c r="CN6" s="392"/>
      <c r="CO6" s="392"/>
      <c r="CP6" s="392"/>
      <c r="CQ6" s="392"/>
      <c r="CR6" s="392"/>
      <c r="CS6" s="392"/>
      <c r="CT6" s="392"/>
      <c r="CU6" s="392"/>
      <c r="CV6" s="392"/>
      <c r="CW6" s="392"/>
      <c r="CX6" s="392"/>
      <c r="CY6" s="392"/>
      <c r="CZ6" s="392"/>
      <c r="DA6" s="392"/>
      <c r="DB6" s="392"/>
      <c r="DC6" s="392"/>
      <c r="DD6" s="392"/>
      <c r="DE6" s="392"/>
      <c r="DF6" s="290"/>
      <c r="DG6" s="290"/>
      <c r="DH6" s="290"/>
      <c r="DI6" s="290"/>
      <c r="DJ6" s="290"/>
      <c r="DK6" s="290"/>
      <c r="DL6" s="290"/>
      <c r="DM6" s="290"/>
      <c r="DN6" s="290"/>
      <c r="DO6" s="290"/>
      <c r="DP6" s="290"/>
      <c r="DQ6" s="290"/>
      <c r="DR6" s="290"/>
      <c r="DS6" s="290"/>
      <c r="DT6" s="290"/>
      <c r="DU6" s="290"/>
      <c r="DV6" s="290"/>
      <c r="DW6" s="290"/>
    </row>
    <row r="7" spans="1:143" s="289" customFormat="1" x14ac:dyDescent="0.15">
      <c r="A7" s="392"/>
      <c r="B7" s="392"/>
      <c r="C7" s="392"/>
      <c r="D7" s="392"/>
      <c r="E7" s="392"/>
      <c r="F7" s="392"/>
      <c r="G7" s="392"/>
      <c r="H7" s="392"/>
      <c r="I7" s="392"/>
      <c r="J7" s="392"/>
      <c r="K7" s="392"/>
      <c r="L7" s="392"/>
      <c r="M7" s="392"/>
      <c r="N7" s="392"/>
      <c r="O7" s="392"/>
      <c r="P7" s="392"/>
      <c r="Q7" s="392"/>
      <c r="R7" s="392"/>
      <c r="S7" s="392"/>
      <c r="T7" s="392"/>
      <c r="U7" s="392"/>
      <c r="V7" s="392"/>
      <c r="W7" s="392"/>
      <c r="X7" s="392"/>
      <c r="Y7" s="392"/>
      <c r="Z7" s="392"/>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2"/>
      <c r="AZ7" s="392"/>
      <c r="BA7" s="392"/>
      <c r="BB7" s="392"/>
      <c r="BC7" s="392"/>
      <c r="BD7" s="392"/>
      <c r="BE7" s="392"/>
      <c r="BF7" s="392"/>
      <c r="BG7" s="392"/>
      <c r="BH7" s="392"/>
      <c r="BI7" s="392"/>
      <c r="BJ7" s="392"/>
      <c r="BK7" s="392"/>
      <c r="BL7" s="392"/>
      <c r="BM7" s="392"/>
      <c r="BN7" s="392"/>
      <c r="BO7" s="392"/>
      <c r="BP7" s="392"/>
      <c r="BQ7" s="392"/>
      <c r="BR7" s="392"/>
      <c r="BS7" s="392"/>
      <c r="BT7" s="392"/>
      <c r="BU7" s="392"/>
      <c r="BV7" s="392"/>
      <c r="BW7" s="392"/>
      <c r="BX7" s="392"/>
      <c r="BY7" s="392"/>
      <c r="BZ7" s="392"/>
      <c r="CA7" s="392"/>
      <c r="CB7" s="392"/>
      <c r="CC7" s="392"/>
      <c r="CD7" s="392"/>
      <c r="CE7" s="392"/>
      <c r="CF7" s="392"/>
      <c r="CG7" s="392"/>
      <c r="CH7" s="392"/>
      <c r="CI7" s="392"/>
      <c r="CJ7" s="392"/>
      <c r="CK7" s="392"/>
      <c r="CL7" s="392"/>
      <c r="CM7" s="392"/>
      <c r="CN7" s="392"/>
      <c r="CO7" s="392"/>
      <c r="CP7" s="392"/>
      <c r="CQ7" s="392"/>
      <c r="CR7" s="392"/>
      <c r="CS7" s="392"/>
      <c r="CT7" s="392"/>
      <c r="CU7" s="392"/>
      <c r="CV7" s="392"/>
      <c r="CW7" s="392"/>
      <c r="CX7" s="392"/>
      <c r="CY7" s="392"/>
      <c r="CZ7" s="392"/>
      <c r="DA7" s="392"/>
      <c r="DB7" s="392"/>
      <c r="DC7" s="392"/>
      <c r="DD7" s="392"/>
      <c r="DE7" s="392"/>
      <c r="DF7" s="290"/>
      <c r="DG7" s="290"/>
      <c r="DH7" s="290"/>
      <c r="DI7" s="290"/>
      <c r="DJ7" s="290"/>
      <c r="DK7" s="290"/>
      <c r="DL7" s="290"/>
      <c r="DM7" s="290"/>
      <c r="DN7" s="290"/>
      <c r="DO7" s="290"/>
      <c r="DP7" s="290"/>
      <c r="DQ7" s="290"/>
      <c r="DR7" s="290"/>
      <c r="DS7" s="290"/>
      <c r="DT7" s="290"/>
      <c r="DU7" s="290"/>
      <c r="DV7" s="290"/>
      <c r="DW7" s="290"/>
    </row>
    <row r="8" spans="1:143" s="289" customFormat="1" x14ac:dyDescent="0.15">
      <c r="A8" s="392"/>
      <c r="B8" s="392"/>
      <c r="C8" s="392"/>
      <c r="D8" s="392"/>
      <c r="E8" s="392"/>
      <c r="F8" s="392"/>
      <c r="G8" s="392"/>
      <c r="H8" s="392"/>
      <c r="I8" s="392"/>
      <c r="J8" s="392"/>
      <c r="K8" s="392"/>
      <c r="L8" s="392"/>
      <c r="M8" s="392"/>
      <c r="N8" s="392"/>
      <c r="O8" s="392"/>
      <c r="P8" s="392"/>
      <c r="Q8" s="392"/>
      <c r="R8" s="392"/>
      <c r="S8" s="392"/>
      <c r="T8" s="392"/>
      <c r="U8" s="392"/>
      <c r="V8" s="392"/>
      <c r="W8" s="392"/>
      <c r="X8" s="392"/>
      <c r="Y8" s="392"/>
      <c r="Z8" s="392"/>
      <c r="AA8" s="392"/>
      <c r="AB8" s="392"/>
      <c r="AC8" s="392"/>
      <c r="AD8" s="392"/>
      <c r="AE8" s="392"/>
      <c r="AF8" s="392"/>
      <c r="AG8" s="392"/>
      <c r="AH8" s="392"/>
      <c r="AI8" s="392"/>
      <c r="AJ8" s="392"/>
      <c r="AK8" s="392"/>
      <c r="AL8" s="392"/>
      <c r="AM8" s="392"/>
      <c r="AN8" s="392"/>
      <c r="AO8" s="392"/>
      <c r="AP8" s="392"/>
      <c r="AQ8" s="392"/>
      <c r="AR8" s="392"/>
      <c r="AS8" s="392"/>
      <c r="AT8" s="392"/>
      <c r="AU8" s="392"/>
      <c r="AV8" s="392"/>
      <c r="AW8" s="392"/>
      <c r="AX8" s="392"/>
      <c r="AY8" s="392"/>
      <c r="AZ8" s="392"/>
      <c r="BA8" s="392"/>
      <c r="BB8" s="392"/>
      <c r="BC8" s="392"/>
      <c r="BD8" s="392"/>
      <c r="BE8" s="392"/>
      <c r="BF8" s="392"/>
      <c r="BG8" s="392"/>
      <c r="BH8" s="392"/>
      <c r="BI8" s="392"/>
      <c r="BJ8" s="392"/>
      <c r="BK8" s="392"/>
      <c r="BL8" s="392"/>
      <c r="BM8" s="392"/>
      <c r="BN8" s="392"/>
      <c r="BO8" s="392"/>
      <c r="BP8" s="392"/>
      <c r="BQ8" s="392"/>
      <c r="BR8" s="392"/>
      <c r="BS8" s="392"/>
      <c r="BT8" s="392"/>
      <c r="BU8" s="392"/>
      <c r="BV8" s="392"/>
      <c r="BW8" s="392"/>
      <c r="BX8" s="392"/>
      <c r="BY8" s="392"/>
      <c r="BZ8" s="392"/>
      <c r="CA8" s="392"/>
      <c r="CB8" s="392"/>
      <c r="CC8" s="392"/>
      <c r="CD8" s="392"/>
      <c r="CE8" s="392"/>
      <c r="CF8" s="392"/>
      <c r="CG8" s="392"/>
      <c r="CH8" s="392"/>
      <c r="CI8" s="392"/>
      <c r="CJ8" s="392"/>
      <c r="CK8" s="392"/>
      <c r="CL8" s="392"/>
      <c r="CM8" s="392"/>
      <c r="CN8" s="392"/>
      <c r="CO8" s="392"/>
      <c r="CP8" s="392"/>
      <c r="CQ8" s="392"/>
      <c r="CR8" s="392"/>
      <c r="CS8" s="392"/>
      <c r="CT8" s="392"/>
      <c r="CU8" s="392"/>
      <c r="CV8" s="392"/>
      <c r="CW8" s="392"/>
      <c r="CX8" s="392"/>
      <c r="CY8" s="392"/>
      <c r="CZ8" s="392"/>
      <c r="DA8" s="392"/>
      <c r="DB8" s="392"/>
      <c r="DC8" s="392"/>
      <c r="DD8" s="392"/>
      <c r="DE8" s="392"/>
      <c r="DF8" s="290"/>
      <c r="DG8" s="290"/>
      <c r="DH8" s="290"/>
      <c r="DI8" s="290"/>
      <c r="DJ8" s="290"/>
      <c r="DK8" s="290"/>
      <c r="DL8" s="290"/>
      <c r="DM8" s="290"/>
      <c r="DN8" s="290"/>
      <c r="DO8" s="290"/>
      <c r="DP8" s="290"/>
      <c r="DQ8" s="290"/>
      <c r="DR8" s="290"/>
      <c r="DS8" s="290"/>
      <c r="DT8" s="290"/>
      <c r="DU8" s="290"/>
      <c r="DV8" s="290"/>
      <c r="DW8" s="290"/>
    </row>
    <row r="9" spans="1:143" s="289" customFormat="1" x14ac:dyDescent="0.15">
      <c r="A9" s="392"/>
      <c r="B9" s="392"/>
      <c r="C9" s="392"/>
      <c r="D9" s="392"/>
      <c r="E9" s="392"/>
      <c r="F9" s="392"/>
      <c r="G9" s="392"/>
      <c r="H9" s="392"/>
      <c r="I9" s="392"/>
      <c r="J9" s="392"/>
      <c r="K9" s="392"/>
      <c r="L9" s="392"/>
      <c r="M9" s="392"/>
      <c r="N9" s="392"/>
      <c r="O9" s="392"/>
      <c r="P9" s="392"/>
      <c r="Q9" s="392"/>
      <c r="R9" s="392"/>
      <c r="S9" s="392"/>
      <c r="T9" s="392"/>
      <c r="U9" s="392"/>
      <c r="V9" s="392"/>
      <c r="W9" s="392"/>
      <c r="X9" s="392"/>
      <c r="Y9" s="392"/>
      <c r="Z9" s="392"/>
      <c r="AA9" s="392"/>
      <c r="AB9" s="392"/>
      <c r="AC9" s="392"/>
      <c r="AD9" s="392"/>
      <c r="AE9" s="392"/>
      <c r="AF9" s="392"/>
      <c r="AG9" s="392"/>
      <c r="AH9" s="392"/>
      <c r="AI9" s="392"/>
      <c r="AJ9" s="392"/>
      <c r="AK9" s="392"/>
      <c r="AL9" s="392"/>
      <c r="AM9" s="392"/>
      <c r="AN9" s="392"/>
      <c r="AO9" s="392"/>
      <c r="AP9" s="392"/>
      <c r="AQ9" s="392"/>
      <c r="AR9" s="392"/>
      <c r="AS9" s="392"/>
      <c r="AT9" s="392"/>
      <c r="AU9" s="392"/>
      <c r="AV9" s="392"/>
      <c r="AW9" s="392"/>
      <c r="AX9" s="392"/>
      <c r="AY9" s="392"/>
      <c r="AZ9" s="392"/>
      <c r="BA9" s="392"/>
      <c r="BB9" s="392"/>
      <c r="BC9" s="392"/>
      <c r="BD9" s="392"/>
      <c r="BE9" s="392"/>
      <c r="BF9" s="392"/>
      <c r="BG9" s="392"/>
      <c r="BH9" s="392"/>
      <c r="BI9" s="392"/>
      <c r="BJ9" s="392"/>
      <c r="BK9" s="392"/>
      <c r="BL9" s="392"/>
      <c r="BM9" s="392"/>
      <c r="BN9" s="392"/>
      <c r="BO9" s="392"/>
      <c r="BP9" s="392"/>
      <c r="BQ9" s="392"/>
      <c r="BR9" s="392"/>
      <c r="BS9" s="392"/>
      <c r="BT9" s="392"/>
      <c r="BU9" s="392"/>
      <c r="BV9" s="392"/>
      <c r="BW9" s="392"/>
      <c r="BX9" s="392"/>
      <c r="BY9" s="392"/>
      <c r="BZ9" s="392"/>
      <c r="CA9" s="392"/>
      <c r="CB9" s="392"/>
      <c r="CC9" s="392"/>
      <c r="CD9" s="392"/>
      <c r="CE9" s="392"/>
      <c r="CF9" s="392"/>
      <c r="CG9" s="392"/>
      <c r="CH9" s="392"/>
      <c r="CI9" s="392"/>
      <c r="CJ9" s="392"/>
      <c r="CK9" s="392"/>
      <c r="CL9" s="392"/>
      <c r="CM9" s="392"/>
      <c r="CN9" s="392"/>
      <c r="CO9" s="392"/>
      <c r="CP9" s="392"/>
      <c r="CQ9" s="392"/>
      <c r="CR9" s="392"/>
      <c r="CS9" s="392"/>
      <c r="CT9" s="392"/>
      <c r="CU9" s="392"/>
      <c r="CV9" s="392"/>
      <c r="CW9" s="392"/>
      <c r="CX9" s="392"/>
      <c r="CY9" s="392"/>
      <c r="CZ9" s="392"/>
      <c r="DA9" s="392"/>
      <c r="DB9" s="392"/>
      <c r="DC9" s="392"/>
      <c r="DD9" s="392"/>
      <c r="DE9" s="392"/>
      <c r="DF9" s="290"/>
      <c r="DG9" s="290"/>
      <c r="DH9" s="290"/>
      <c r="DI9" s="290"/>
      <c r="DJ9" s="290"/>
      <c r="DK9" s="290"/>
      <c r="DL9" s="290"/>
      <c r="DM9" s="290"/>
      <c r="DN9" s="290"/>
      <c r="DO9" s="290"/>
      <c r="DP9" s="290"/>
      <c r="DQ9" s="290"/>
      <c r="DR9" s="290"/>
      <c r="DS9" s="290"/>
      <c r="DT9" s="290"/>
      <c r="DU9" s="290"/>
      <c r="DV9" s="290"/>
      <c r="DW9" s="290"/>
    </row>
    <row r="10" spans="1:143" s="289" customFormat="1" x14ac:dyDescent="0.15">
      <c r="A10" s="392"/>
      <c r="B10" s="392"/>
      <c r="C10" s="392"/>
      <c r="D10" s="392"/>
      <c r="E10" s="392"/>
      <c r="F10" s="392"/>
      <c r="G10" s="392"/>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2"/>
      <c r="AY10" s="392"/>
      <c r="AZ10" s="392"/>
      <c r="BA10" s="392"/>
      <c r="BB10" s="392"/>
      <c r="BC10" s="392"/>
      <c r="BD10" s="392"/>
      <c r="BE10" s="392"/>
      <c r="BF10" s="392"/>
      <c r="BG10" s="392"/>
      <c r="BH10" s="392"/>
      <c r="BI10" s="392"/>
      <c r="BJ10" s="392"/>
      <c r="BK10" s="392"/>
      <c r="BL10" s="392"/>
      <c r="BM10" s="392"/>
      <c r="BN10" s="392"/>
      <c r="BO10" s="392"/>
      <c r="BP10" s="392"/>
      <c r="BQ10" s="392"/>
      <c r="BR10" s="392"/>
      <c r="BS10" s="392"/>
      <c r="BT10" s="392"/>
      <c r="BU10" s="392"/>
      <c r="BV10" s="392"/>
      <c r="BW10" s="392"/>
      <c r="BX10" s="392"/>
      <c r="BY10" s="392"/>
      <c r="BZ10" s="392"/>
      <c r="CA10" s="392"/>
      <c r="CB10" s="392"/>
      <c r="CC10" s="392"/>
      <c r="CD10" s="392"/>
      <c r="CE10" s="392"/>
      <c r="CF10" s="392"/>
      <c r="CG10" s="392"/>
      <c r="CH10" s="392"/>
      <c r="CI10" s="392"/>
      <c r="CJ10" s="392"/>
      <c r="CK10" s="392"/>
      <c r="CL10" s="392"/>
      <c r="CM10" s="392"/>
      <c r="CN10" s="392"/>
      <c r="CO10" s="392"/>
      <c r="CP10" s="392"/>
      <c r="CQ10" s="392"/>
      <c r="CR10" s="392"/>
      <c r="CS10" s="392"/>
      <c r="CT10" s="392"/>
      <c r="CU10" s="392"/>
      <c r="CV10" s="392"/>
      <c r="CW10" s="392"/>
      <c r="CX10" s="392"/>
      <c r="CY10" s="392"/>
      <c r="CZ10" s="392"/>
      <c r="DA10" s="392"/>
      <c r="DB10" s="392"/>
      <c r="DC10" s="392"/>
      <c r="DD10" s="392"/>
      <c r="DE10" s="392"/>
      <c r="DF10" s="290"/>
      <c r="DG10" s="290"/>
      <c r="DH10" s="290"/>
      <c r="DI10" s="290"/>
      <c r="DJ10" s="290"/>
      <c r="DK10" s="290"/>
      <c r="DL10" s="290"/>
      <c r="DM10" s="290"/>
      <c r="DN10" s="290"/>
      <c r="DO10" s="290"/>
      <c r="DP10" s="290"/>
      <c r="DQ10" s="290"/>
      <c r="DR10" s="290"/>
      <c r="DS10" s="290"/>
      <c r="DT10" s="290"/>
      <c r="DU10" s="290"/>
      <c r="DV10" s="290"/>
      <c r="DW10" s="290"/>
      <c r="EM10" s="289" t="s">
        <v>611</v>
      </c>
    </row>
    <row r="11" spans="1:143" s="289" customFormat="1" x14ac:dyDescent="0.15">
      <c r="A11" s="392"/>
      <c r="B11" s="392"/>
      <c r="C11" s="392"/>
      <c r="D11" s="392"/>
      <c r="E11" s="392"/>
      <c r="F11" s="392"/>
      <c r="G11" s="392"/>
      <c r="H11" s="392"/>
      <c r="I11" s="392"/>
      <c r="J11" s="392"/>
      <c r="K11" s="392"/>
      <c r="L11" s="392"/>
      <c r="M11" s="392"/>
      <c r="N11" s="392"/>
      <c r="O11" s="392"/>
      <c r="P11" s="392"/>
      <c r="Q11" s="392"/>
      <c r="R11" s="392"/>
      <c r="S11" s="392"/>
      <c r="T11" s="392"/>
      <c r="U11" s="392"/>
      <c r="V11" s="392"/>
      <c r="W11" s="392"/>
      <c r="X11" s="392"/>
      <c r="Y11" s="392"/>
      <c r="Z11" s="392"/>
      <c r="AA11" s="392"/>
      <c r="AB11" s="392"/>
      <c r="AC11" s="392"/>
      <c r="AD11" s="392"/>
      <c r="AE11" s="392"/>
      <c r="AF11" s="392"/>
      <c r="AG11" s="392"/>
      <c r="AH11" s="392"/>
      <c r="AI11" s="392"/>
      <c r="AJ11" s="392"/>
      <c r="AK11" s="392"/>
      <c r="AL11" s="392"/>
      <c r="AM11" s="392"/>
      <c r="AN11" s="392"/>
      <c r="AO11" s="392"/>
      <c r="AP11" s="392"/>
      <c r="AQ11" s="392"/>
      <c r="AR11" s="392"/>
      <c r="AS11" s="392"/>
      <c r="AT11" s="392"/>
      <c r="AU11" s="392"/>
      <c r="AV11" s="392"/>
      <c r="AW11" s="392"/>
      <c r="AX11" s="392"/>
      <c r="AY11" s="392"/>
      <c r="AZ11" s="392"/>
      <c r="BA11" s="392"/>
      <c r="BB11" s="392"/>
      <c r="BC11" s="392"/>
      <c r="BD11" s="392"/>
      <c r="BE11" s="392"/>
      <c r="BF11" s="392"/>
      <c r="BG11" s="392"/>
      <c r="BH11" s="392"/>
      <c r="BI11" s="392"/>
      <c r="BJ11" s="392"/>
      <c r="BK11" s="392"/>
      <c r="BL11" s="392"/>
      <c r="BM11" s="392"/>
      <c r="BN11" s="392"/>
      <c r="BO11" s="392"/>
      <c r="BP11" s="392"/>
      <c r="BQ11" s="392"/>
      <c r="BR11" s="392"/>
      <c r="BS11" s="392"/>
      <c r="BT11" s="392"/>
      <c r="BU11" s="392"/>
      <c r="BV11" s="392"/>
      <c r="BW11" s="392"/>
      <c r="BX11" s="392"/>
      <c r="BY11" s="392"/>
      <c r="BZ11" s="392"/>
      <c r="CA11" s="392"/>
      <c r="CB11" s="392"/>
      <c r="CC11" s="392"/>
      <c r="CD11" s="392"/>
      <c r="CE11" s="392"/>
      <c r="CF11" s="392"/>
      <c r="CG11" s="392"/>
      <c r="CH11" s="392"/>
      <c r="CI11" s="392"/>
      <c r="CJ11" s="392"/>
      <c r="CK11" s="392"/>
      <c r="CL11" s="392"/>
      <c r="CM11" s="392"/>
      <c r="CN11" s="392"/>
      <c r="CO11" s="392"/>
      <c r="CP11" s="392"/>
      <c r="CQ11" s="392"/>
      <c r="CR11" s="392"/>
      <c r="CS11" s="392"/>
      <c r="CT11" s="392"/>
      <c r="CU11" s="392"/>
      <c r="CV11" s="392"/>
      <c r="CW11" s="392"/>
      <c r="CX11" s="392"/>
      <c r="CY11" s="392"/>
      <c r="CZ11" s="392"/>
      <c r="DA11" s="392"/>
      <c r="DB11" s="392"/>
      <c r="DC11" s="392"/>
      <c r="DD11" s="392"/>
      <c r="DE11" s="392"/>
      <c r="DF11" s="290"/>
      <c r="DG11" s="290"/>
      <c r="DH11" s="290"/>
      <c r="DI11" s="290"/>
      <c r="DJ11" s="290"/>
      <c r="DK11" s="290"/>
      <c r="DL11" s="290"/>
      <c r="DM11" s="290"/>
      <c r="DN11" s="290"/>
      <c r="DO11" s="290"/>
      <c r="DP11" s="290"/>
      <c r="DQ11" s="290"/>
      <c r="DR11" s="290"/>
      <c r="DS11" s="290"/>
      <c r="DT11" s="290"/>
      <c r="DU11" s="290"/>
      <c r="DV11" s="290"/>
      <c r="DW11" s="290"/>
    </row>
    <row r="12" spans="1:143" s="289" customFormat="1" x14ac:dyDescent="0.15">
      <c r="A12" s="392"/>
      <c r="B12" s="392"/>
      <c r="C12" s="392"/>
      <c r="D12" s="392"/>
      <c r="E12" s="392"/>
      <c r="F12" s="392"/>
      <c r="G12" s="392"/>
      <c r="H12" s="392"/>
      <c r="I12" s="392"/>
      <c r="J12" s="392"/>
      <c r="K12" s="392"/>
      <c r="L12" s="392"/>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2"/>
      <c r="AM12" s="392"/>
      <c r="AN12" s="392"/>
      <c r="AO12" s="392"/>
      <c r="AP12" s="392"/>
      <c r="AQ12" s="392"/>
      <c r="AR12" s="392"/>
      <c r="AS12" s="392"/>
      <c r="AT12" s="392"/>
      <c r="AU12" s="392"/>
      <c r="AV12" s="392"/>
      <c r="AW12" s="392"/>
      <c r="AX12" s="392"/>
      <c r="AY12" s="392"/>
      <c r="AZ12" s="392"/>
      <c r="BA12" s="392"/>
      <c r="BB12" s="392"/>
      <c r="BC12" s="392"/>
      <c r="BD12" s="392"/>
      <c r="BE12" s="392"/>
      <c r="BF12" s="392"/>
      <c r="BG12" s="392"/>
      <c r="BH12" s="392"/>
      <c r="BI12" s="392"/>
      <c r="BJ12" s="392"/>
      <c r="BK12" s="392"/>
      <c r="BL12" s="392"/>
      <c r="BM12" s="392"/>
      <c r="BN12" s="392"/>
      <c r="BO12" s="392"/>
      <c r="BP12" s="392"/>
      <c r="BQ12" s="392"/>
      <c r="BR12" s="392"/>
      <c r="BS12" s="392"/>
      <c r="BT12" s="392"/>
      <c r="BU12" s="392"/>
      <c r="BV12" s="392"/>
      <c r="BW12" s="392"/>
      <c r="BX12" s="392"/>
      <c r="BY12" s="392"/>
      <c r="BZ12" s="392"/>
      <c r="CA12" s="392"/>
      <c r="CB12" s="392"/>
      <c r="CC12" s="392"/>
      <c r="CD12" s="392"/>
      <c r="CE12" s="392"/>
      <c r="CF12" s="392"/>
      <c r="CG12" s="392"/>
      <c r="CH12" s="392"/>
      <c r="CI12" s="392"/>
      <c r="CJ12" s="392"/>
      <c r="CK12" s="392"/>
      <c r="CL12" s="392"/>
      <c r="CM12" s="392"/>
      <c r="CN12" s="392"/>
      <c r="CO12" s="392"/>
      <c r="CP12" s="392"/>
      <c r="CQ12" s="392"/>
      <c r="CR12" s="392"/>
      <c r="CS12" s="392"/>
      <c r="CT12" s="392"/>
      <c r="CU12" s="392"/>
      <c r="CV12" s="392"/>
      <c r="CW12" s="392"/>
      <c r="CX12" s="392"/>
      <c r="CY12" s="392"/>
      <c r="CZ12" s="392"/>
      <c r="DA12" s="392"/>
      <c r="DB12" s="392"/>
      <c r="DC12" s="392"/>
      <c r="DD12" s="392"/>
      <c r="DE12" s="392"/>
      <c r="DF12" s="290"/>
      <c r="DG12" s="290"/>
      <c r="DH12" s="290"/>
      <c r="DI12" s="290"/>
      <c r="DJ12" s="290"/>
      <c r="DK12" s="290"/>
      <c r="DL12" s="290"/>
      <c r="DM12" s="290"/>
      <c r="DN12" s="290"/>
      <c r="DO12" s="290"/>
      <c r="DP12" s="290"/>
      <c r="DQ12" s="290"/>
      <c r="DR12" s="290"/>
      <c r="DS12" s="290"/>
      <c r="DT12" s="290"/>
      <c r="DU12" s="290"/>
      <c r="DV12" s="290"/>
      <c r="DW12" s="290"/>
      <c r="EM12" s="289" t="s">
        <v>611</v>
      </c>
    </row>
    <row r="13" spans="1:143" s="289" customFormat="1" x14ac:dyDescent="0.15">
      <c r="A13" s="392"/>
      <c r="B13" s="392"/>
      <c r="C13" s="392"/>
      <c r="D13" s="392"/>
      <c r="E13" s="392"/>
      <c r="F13" s="392"/>
      <c r="G13" s="392"/>
      <c r="H13" s="392"/>
      <c r="I13" s="392"/>
      <c r="J13" s="392"/>
      <c r="K13" s="392"/>
      <c r="L13" s="392"/>
      <c r="M13" s="392"/>
      <c r="N13" s="392"/>
      <c r="O13" s="392"/>
      <c r="P13" s="392"/>
      <c r="Q13" s="392"/>
      <c r="R13" s="392"/>
      <c r="S13" s="392"/>
      <c r="T13" s="392"/>
      <c r="U13" s="392"/>
      <c r="V13" s="392"/>
      <c r="W13" s="392"/>
      <c r="X13" s="392"/>
      <c r="Y13" s="392"/>
      <c r="Z13" s="392"/>
      <c r="AA13" s="392"/>
      <c r="AB13" s="392"/>
      <c r="AC13" s="392"/>
      <c r="AD13" s="392"/>
      <c r="AE13" s="392"/>
      <c r="AF13" s="392"/>
      <c r="AG13" s="392"/>
      <c r="AH13" s="392"/>
      <c r="AI13" s="392"/>
      <c r="AJ13" s="392"/>
      <c r="AK13" s="392"/>
      <c r="AL13" s="392"/>
      <c r="AM13" s="392"/>
      <c r="AN13" s="392"/>
      <c r="AO13" s="392"/>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c r="CD13" s="392"/>
      <c r="CE13" s="392"/>
      <c r="CF13" s="392"/>
      <c r="CG13" s="392"/>
      <c r="CH13" s="392"/>
      <c r="CI13" s="392"/>
      <c r="CJ13" s="392"/>
      <c r="CK13" s="392"/>
      <c r="CL13" s="392"/>
      <c r="CM13" s="392"/>
      <c r="CN13" s="392"/>
      <c r="CO13" s="392"/>
      <c r="CP13" s="392"/>
      <c r="CQ13" s="392"/>
      <c r="CR13" s="392"/>
      <c r="CS13" s="392"/>
      <c r="CT13" s="392"/>
      <c r="CU13" s="392"/>
      <c r="CV13" s="392"/>
      <c r="CW13" s="392"/>
      <c r="CX13" s="392"/>
      <c r="CY13" s="392"/>
      <c r="CZ13" s="392"/>
      <c r="DA13" s="392"/>
      <c r="DB13" s="392"/>
      <c r="DC13" s="392"/>
      <c r="DD13" s="392"/>
      <c r="DE13" s="392"/>
      <c r="DF13" s="290"/>
      <c r="DG13" s="290"/>
      <c r="DH13" s="290"/>
      <c r="DI13" s="290"/>
      <c r="DJ13" s="290"/>
      <c r="DK13" s="290"/>
      <c r="DL13" s="290"/>
      <c r="DM13" s="290"/>
      <c r="DN13" s="290"/>
      <c r="DO13" s="290"/>
      <c r="DP13" s="290"/>
      <c r="DQ13" s="290"/>
      <c r="DR13" s="290"/>
      <c r="DS13" s="290"/>
      <c r="DT13" s="290"/>
      <c r="DU13" s="290"/>
      <c r="DV13" s="290"/>
      <c r="DW13" s="290"/>
    </row>
    <row r="14" spans="1:143" s="289" customFormat="1" x14ac:dyDescent="0.15">
      <c r="A14" s="392"/>
      <c r="B14" s="392"/>
      <c r="C14" s="392"/>
      <c r="D14" s="392"/>
      <c r="E14" s="392"/>
      <c r="F14" s="392"/>
      <c r="G14" s="392"/>
      <c r="H14" s="392"/>
      <c r="I14" s="392"/>
      <c r="J14" s="392"/>
      <c r="K14" s="392"/>
      <c r="L14" s="392"/>
      <c r="M14" s="392"/>
      <c r="N14" s="392"/>
      <c r="O14" s="392"/>
      <c r="P14" s="392"/>
      <c r="Q14" s="392"/>
      <c r="R14" s="392"/>
      <c r="S14" s="392"/>
      <c r="T14" s="392"/>
      <c r="U14" s="392"/>
      <c r="V14" s="392"/>
      <c r="W14" s="392"/>
      <c r="X14" s="392"/>
      <c r="Y14" s="392"/>
      <c r="Z14" s="392"/>
      <c r="AA14" s="392"/>
      <c r="AB14" s="392"/>
      <c r="AC14" s="392"/>
      <c r="AD14" s="392"/>
      <c r="AE14" s="392"/>
      <c r="AF14" s="392"/>
      <c r="AG14" s="392"/>
      <c r="AH14" s="392"/>
      <c r="AI14" s="392"/>
      <c r="AJ14" s="392"/>
      <c r="AK14" s="392"/>
      <c r="AL14" s="392"/>
      <c r="AM14" s="392"/>
      <c r="AN14" s="392"/>
      <c r="AO14" s="392"/>
      <c r="AP14" s="392"/>
      <c r="AQ14" s="392"/>
      <c r="AR14" s="392"/>
      <c r="AS14" s="392"/>
      <c r="AT14" s="392"/>
      <c r="AU14" s="392"/>
      <c r="AV14" s="392"/>
      <c r="AW14" s="392"/>
      <c r="AX14" s="392"/>
      <c r="AY14" s="392"/>
      <c r="AZ14" s="392"/>
      <c r="BA14" s="392"/>
      <c r="BB14" s="392"/>
      <c r="BC14" s="392"/>
      <c r="BD14" s="392"/>
      <c r="BE14" s="392"/>
      <c r="BF14" s="392"/>
      <c r="BG14" s="392"/>
      <c r="BH14" s="392"/>
      <c r="BI14" s="392"/>
      <c r="BJ14" s="392"/>
      <c r="BK14" s="392"/>
      <c r="BL14" s="392"/>
      <c r="BM14" s="392"/>
      <c r="BN14" s="392"/>
      <c r="BO14" s="392"/>
      <c r="BP14" s="392"/>
      <c r="BQ14" s="392"/>
      <c r="BR14" s="392"/>
      <c r="BS14" s="392"/>
      <c r="BT14" s="392"/>
      <c r="BU14" s="392"/>
      <c r="BV14" s="392"/>
      <c r="BW14" s="392"/>
      <c r="BX14" s="392"/>
      <c r="BY14" s="392"/>
      <c r="BZ14" s="392"/>
      <c r="CA14" s="392"/>
      <c r="CB14" s="392"/>
      <c r="CC14" s="392"/>
      <c r="CD14" s="392"/>
      <c r="CE14" s="392"/>
      <c r="CF14" s="392"/>
      <c r="CG14" s="392"/>
      <c r="CH14" s="392"/>
      <c r="CI14" s="392"/>
      <c r="CJ14" s="392"/>
      <c r="CK14" s="392"/>
      <c r="CL14" s="392"/>
      <c r="CM14" s="392"/>
      <c r="CN14" s="392"/>
      <c r="CO14" s="392"/>
      <c r="CP14" s="392"/>
      <c r="CQ14" s="392"/>
      <c r="CR14" s="392"/>
      <c r="CS14" s="392"/>
      <c r="CT14" s="392"/>
      <c r="CU14" s="392"/>
      <c r="CV14" s="392"/>
      <c r="CW14" s="392"/>
      <c r="CX14" s="392"/>
      <c r="CY14" s="392"/>
      <c r="CZ14" s="392"/>
      <c r="DA14" s="392"/>
      <c r="DB14" s="392"/>
      <c r="DC14" s="392"/>
      <c r="DD14" s="392"/>
      <c r="DE14" s="392"/>
      <c r="DF14" s="290"/>
      <c r="DG14" s="290"/>
      <c r="DH14" s="290"/>
      <c r="DI14" s="290"/>
      <c r="DJ14" s="290"/>
      <c r="DK14" s="290"/>
      <c r="DL14" s="290"/>
      <c r="DM14" s="290"/>
      <c r="DN14" s="290"/>
      <c r="DO14" s="290"/>
      <c r="DP14" s="290"/>
      <c r="DQ14" s="290"/>
      <c r="DR14" s="290"/>
      <c r="DS14" s="290"/>
      <c r="DT14" s="290"/>
      <c r="DU14" s="290"/>
      <c r="DV14" s="290"/>
      <c r="DW14" s="290"/>
    </row>
    <row r="15" spans="1:143" s="289" customFormat="1" x14ac:dyDescent="0.15">
      <c r="A15" s="391"/>
      <c r="B15" s="392"/>
      <c r="C15" s="392"/>
      <c r="D15" s="392"/>
      <c r="E15" s="392"/>
      <c r="F15" s="392"/>
      <c r="G15" s="392"/>
      <c r="H15" s="392"/>
      <c r="I15" s="392"/>
      <c r="J15" s="392"/>
      <c r="K15" s="392"/>
      <c r="L15" s="392"/>
      <c r="M15" s="392"/>
      <c r="N15" s="392"/>
      <c r="O15" s="392"/>
      <c r="P15" s="392"/>
      <c r="Q15" s="392"/>
      <c r="R15" s="392"/>
      <c r="S15" s="392"/>
      <c r="T15" s="392"/>
      <c r="U15" s="392"/>
      <c r="V15" s="392"/>
      <c r="W15" s="392"/>
      <c r="X15" s="392"/>
      <c r="Y15" s="392"/>
      <c r="Z15" s="392"/>
      <c r="AA15" s="392"/>
      <c r="AB15" s="392"/>
      <c r="AC15" s="392"/>
      <c r="AD15" s="392"/>
      <c r="AE15" s="392"/>
      <c r="AF15" s="392"/>
      <c r="AG15" s="392"/>
      <c r="AH15" s="392"/>
      <c r="AI15" s="392"/>
      <c r="AJ15" s="392"/>
      <c r="AK15" s="392"/>
      <c r="AL15" s="392"/>
      <c r="AM15" s="392"/>
      <c r="AN15" s="392"/>
      <c r="AO15" s="392"/>
      <c r="AP15" s="392"/>
      <c r="AQ15" s="392"/>
      <c r="AR15" s="392"/>
      <c r="AS15" s="392"/>
      <c r="AT15" s="392"/>
      <c r="AU15" s="392"/>
      <c r="AV15" s="392"/>
      <c r="AW15" s="392"/>
      <c r="AX15" s="392"/>
      <c r="AY15" s="392"/>
      <c r="AZ15" s="392"/>
      <c r="BA15" s="392"/>
      <c r="BB15" s="392"/>
      <c r="BC15" s="392"/>
      <c r="BD15" s="392"/>
      <c r="BE15" s="392"/>
      <c r="BF15" s="392"/>
      <c r="BG15" s="392"/>
      <c r="BH15" s="392"/>
      <c r="BI15" s="392"/>
      <c r="BJ15" s="392"/>
      <c r="BK15" s="392"/>
      <c r="BL15" s="392"/>
      <c r="BM15" s="392"/>
      <c r="BN15" s="392"/>
      <c r="BO15" s="392"/>
      <c r="BP15" s="392"/>
      <c r="BQ15" s="392"/>
      <c r="BR15" s="392"/>
      <c r="BS15" s="392"/>
      <c r="BT15" s="392"/>
      <c r="BU15" s="392"/>
      <c r="BV15" s="392"/>
      <c r="BW15" s="392"/>
      <c r="BX15" s="392"/>
      <c r="BY15" s="392"/>
      <c r="BZ15" s="392"/>
      <c r="CA15" s="392"/>
      <c r="CB15" s="392"/>
      <c r="CC15" s="392"/>
      <c r="CD15" s="392"/>
      <c r="CE15" s="392"/>
      <c r="CF15" s="392"/>
      <c r="CG15" s="392"/>
      <c r="CH15" s="392"/>
      <c r="CI15" s="392"/>
      <c r="CJ15" s="392"/>
      <c r="CK15" s="392"/>
      <c r="CL15" s="392"/>
      <c r="CM15" s="392"/>
      <c r="CN15" s="392"/>
      <c r="CO15" s="392"/>
      <c r="CP15" s="392"/>
      <c r="CQ15" s="392"/>
      <c r="CR15" s="392"/>
      <c r="CS15" s="392"/>
      <c r="CT15" s="392"/>
      <c r="CU15" s="392"/>
      <c r="CV15" s="392"/>
      <c r="CW15" s="392"/>
      <c r="CX15" s="392"/>
      <c r="CY15" s="392"/>
      <c r="CZ15" s="392"/>
      <c r="DA15" s="392"/>
      <c r="DB15" s="392"/>
      <c r="DC15" s="392"/>
      <c r="DD15" s="392"/>
      <c r="DE15" s="392"/>
      <c r="DF15" s="290"/>
      <c r="DG15" s="290"/>
      <c r="DH15" s="290"/>
      <c r="DI15" s="290"/>
      <c r="DJ15" s="290"/>
      <c r="DK15" s="290"/>
      <c r="DL15" s="290"/>
      <c r="DM15" s="290"/>
      <c r="DN15" s="290"/>
      <c r="DO15" s="290"/>
      <c r="DP15" s="290"/>
      <c r="DQ15" s="290"/>
      <c r="DR15" s="290"/>
      <c r="DS15" s="290"/>
      <c r="DT15" s="290"/>
      <c r="DU15" s="290"/>
      <c r="DV15" s="290"/>
      <c r="DW15" s="290"/>
    </row>
    <row r="16" spans="1:143" s="289" customFormat="1" x14ac:dyDescent="0.15">
      <c r="A16" s="391"/>
      <c r="B16" s="392"/>
      <c r="C16" s="392"/>
      <c r="D16" s="392"/>
      <c r="E16" s="392"/>
      <c r="F16" s="392"/>
      <c r="G16" s="392"/>
      <c r="H16" s="392"/>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2"/>
      <c r="AT16" s="392"/>
      <c r="AU16" s="392"/>
      <c r="AV16" s="392"/>
      <c r="AW16" s="392"/>
      <c r="AX16" s="392"/>
      <c r="AY16" s="392"/>
      <c r="AZ16" s="392"/>
      <c r="BA16" s="392"/>
      <c r="BB16" s="392"/>
      <c r="BC16" s="392"/>
      <c r="BD16" s="392"/>
      <c r="BE16" s="392"/>
      <c r="BF16" s="392"/>
      <c r="BG16" s="392"/>
      <c r="BH16" s="392"/>
      <c r="BI16" s="392"/>
      <c r="BJ16" s="392"/>
      <c r="BK16" s="392"/>
      <c r="BL16" s="392"/>
      <c r="BM16" s="392"/>
      <c r="BN16" s="392"/>
      <c r="BO16" s="392"/>
      <c r="BP16" s="392"/>
      <c r="BQ16" s="392"/>
      <c r="BR16" s="392"/>
      <c r="BS16" s="392"/>
      <c r="BT16" s="392"/>
      <c r="BU16" s="392"/>
      <c r="BV16" s="392"/>
      <c r="BW16" s="392"/>
      <c r="BX16" s="392"/>
      <c r="BY16" s="392"/>
      <c r="BZ16" s="392"/>
      <c r="CA16" s="392"/>
      <c r="CB16" s="392"/>
      <c r="CC16" s="392"/>
      <c r="CD16" s="392"/>
      <c r="CE16" s="392"/>
      <c r="CF16" s="392"/>
      <c r="CG16" s="392"/>
      <c r="CH16" s="392"/>
      <c r="CI16" s="392"/>
      <c r="CJ16" s="392"/>
      <c r="CK16" s="392"/>
      <c r="CL16" s="392"/>
      <c r="CM16" s="392"/>
      <c r="CN16" s="392"/>
      <c r="CO16" s="392"/>
      <c r="CP16" s="392"/>
      <c r="CQ16" s="392"/>
      <c r="CR16" s="392"/>
      <c r="CS16" s="392"/>
      <c r="CT16" s="392"/>
      <c r="CU16" s="392"/>
      <c r="CV16" s="392"/>
      <c r="CW16" s="392"/>
      <c r="CX16" s="392"/>
      <c r="CY16" s="392"/>
      <c r="CZ16" s="392"/>
      <c r="DA16" s="392"/>
      <c r="DB16" s="392"/>
      <c r="DC16" s="392"/>
      <c r="DD16" s="392"/>
      <c r="DE16" s="392"/>
      <c r="DF16" s="290"/>
      <c r="DG16" s="290"/>
      <c r="DH16" s="290"/>
      <c r="DI16" s="290"/>
      <c r="DJ16" s="290"/>
      <c r="DK16" s="290"/>
      <c r="DL16" s="290"/>
      <c r="DM16" s="290"/>
      <c r="DN16" s="290"/>
      <c r="DO16" s="290"/>
      <c r="DP16" s="290"/>
      <c r="DQ16" s="290"/>
      <c r="DR16" s="290"/>
      <c r="DS16" s="290"/>
      <c r="DT16" s="290"/>
      <c r="DU16" s="290"/>
      <c r="DV16" s="290"/>
      <c r="DW16" s="290"/>
    </row>
    <row r="17" spans="1:351" s="289" customFormat="1" x14ac:dyDescent="0.15">
      <c r="A17" s="391"/>
      <c r="B17" s="392"/>
      <c r="C17" s="392"/>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c r="BO17" s="392"/>
      <c r="BP17" s="392"/>
      <c r="BQ17" s="392"/>
      <c r="BR17" s="392"/>
      <c r="BS17" s="392"/>
      <c r="BT17" s="392"/>
      <c r="BU17" s="392"/>
      <c r="BV17" s="392"/>
      <c r="BW17" s="392"/>
      <c r="BX17" s="392"/>
      <c r="BY17" s="392"/>
      <c r="BZ17" s="392"/>
      <c r="CA17" s="392"/>
      <c r="CB17" s="392"/>
      <c r="CC17" s="392"/>
      <c r="CD17" s="392"/>
      <c r="CE17" s="392"/>
      <c r="CF17" s="392"/>
      <c r="CG17" s="392"/>
      <c r="CH17" s="392"/>
      <c r="CI17" s="392"/>
      <c r="CJ17" s="392"/>
      <c r="CK17" s="392"/>
      <c r="CL17" s="392"/>
      <c r="CM17" s="392"/>
      <c r="CN17" s="392"/>
      <c r="CO17" s="392"/>
      <c r="CP17" s="392"/>
      <c r="CQ17" s="392"/>
      <c r="CR17" s="392"/>
      <c r="CS17" s="392"/>
      <c r="CT17" s="392"/>
      <c r="CU17" s="392"/>
      <c r="CV17" s="392"/>
      <c r="CW17" s="392"/>
      <c r="CX17" s="392"/>
      <c r="CY17" s="392"/>
      <c r="CZ17" s="392"/>
      <c r="DA17" s="392"/>
      <c r="DB17" s="392"/>
      <c r="DC17" s="392"/>
      <c r="DD17" s="392"/>
      <c r="DE17" s="392"/>
      <c r="DF17" s="290"/>
      <c r="DG17" s="290"/>
      <c r="DH17" s="290"/>
      <c r="DI17" s="290"/>
      <c r="DJ17" s="290"/>
      <c r="DK17" s="290"/>
      <c r="DL17" s="290"/>
      <c r="DM17" s="290"/>
      <c r="DN17" s="290"/>
      <c r="DO17" s="290"/>
      <c r="DP17" s="290"/>
      <c r="DQ17" s="290"/>
      <c r="DR17" s="290"/>
      <c r="DS17" s="290"/>
      <c r="DT17" s="290"/>
      <c r="DU17" s="290"/>
      <c r="DV17" s="290"/>
      <c r="DW17" s="290"/>
    </row>
    <row r="18" spans="1:351" s="289" customFormat="1" x14ac:dyDescent="0.15">
      <c r="A18" s="391"/>
      <c r="B18" s="392"/>
      <c r="C18" s="392"/>
      <c r="D18" s="392"/>
      <c r="E18" s="392"/>
      <c r="F18" s="392"/>
      <c r="G18" s="392"/>
      <c r="H18" s="392"/>
      <c r="I18" s="392"/>
      <c r="J18" s="392"/>
      <c r="K18" s="392"/>
      <c r="L18" s="392"/>
      <c r="M18" s="392"/>
      <c r="N18" s="392"/>
      <c r="O18" s="392"/>
      <c r="P18" s="392"/>
      <c r="Q18" s="392"/>
      <c r="R18" s="392"/>
      <c r="S18" s="392"/>
      <c r="T18" s="392"/>
      <c r="U18" s="392"/>
      <c r="V18" s="392"/>
      <c r="W18" s="392"/>
      <c r="X18" s="392"/>
      <c r="Y18" s="392"/>
      <c r="Z18" s="392"/>
      <c r="AA18" s="392"/>
      <c r="AB18" s="392"/>
      <c r="AC18" s="392"/>
      <c r="AD18" s="392"/>
      <c r="AE18" s="392"/>
      <c r="AF18" s="392"/>
      <c r="AG18" s="392"/>
      <c r="AH18" s="392"/>
      <c r="AI18" s="392"/>
      <c r="AJ18" s="392"/>
      <c r="AK18" s="392"/>
      <c r="AL18" s="392"/>
      <c r="AM18" s="392"/>
      <c r="AN18" s="392"/>
      <c r="AO18" s="392"/>
      <c r="AP18" s="392"/>
      <c r="AQ18" s="392"/>
      <c r="AR18" s="392"/>
      <c r="AS18" s="392"/>
      <c r="AT18" s="392"/>
      <c r="AU18" s="392"/>
      <c r="AV18" s="392"/>
      <c r="AW18" s="392"/>
      <c r="AX18" s="392"/>
      <c r="AY18" s="392"/>
      <c r="AZ18" s="392"/>
      <c r="BA18" s="392"/>
      <c r="BB18" s="392"/>
      <c r="BC18" s="392"/>
      <c r="BD18" s="392"/>
      <c r="BE18" s="392"/>
      <c r="BF18" s="392"/>
      <c r="BG18" s="392"/>
      <c r="BH18" s="392"/>
      <c r="BI18" s="392"/>
      <c r="BJ18" s="392"/>
      <c r="BK18" s="392"/>
      <c r="BL18" s="392"/>
      <c r="BM18" s="392"/>
      <c r="BN18" s="392"/>
      <c r="BO18" s="392"/>
      <c r="BP18" s="392"/>
      <c r="BQ18" s="392"/>
      <c r="BR18" s="392"/>
      <c r="BS18" s="392"/>
      <c r="BT18" s="392"/>
      <c r="BU18" s="392"/>
      <c r="BV18" s="392"/>
      <c r="BW18" s="392"/>
      <c r="BX18" s="392"/>
      <c r="BY18" s="392"/>
      <c r="BZ18" s="392"/>
      <c r="CA18" s="392"/>
      <c r="CB18" s="392"/>
      <c r="CC18" s="392"/>
      <c r="CD18" s="392"/>
      <c r="CE18" s="392"/>
      <c r="CF18" s="392"/>
      <c r="CG18" s="392"/>
      <c r="CH18" s="392"/>
      <c r="CI18" s="392"/>
      <c r="CJ18" s="392"/>
      <c r="CK18" s="392"/>
      <c r="CL18" s="392"/>
      <c r="CM18" s="392"/>
      <c r="CN18" s="392"/>
      <c r="CO18" s="392"/>
      <c r="CP18" s="392"/>
      <c r="CQ18" s="392"/>
      <c r="CR18" s="392"/>
      <c r="CS18" s="392"/>
      <c r="CT18" s="392"/>
      <c r="CU18" s="392"/>
      <c r="CV18" s="392"/>
      <c r="CW18" s="392"/>
      <c r="CX18" s="392"/>
      <c r="CY18" s="392"/>
      <c r="CZ18" s="392"/>
      <c r="DA18" s="392"/>
      <c r="DB18" s="392"/>
      <c r="DC18" s="392"/>
      <c r="DD18" s="392"/>
      <c r="DE18" s="392"/>
      <c r="DF18" s="290"/>
      <c r="DG18" s="290"/>
      <c r="DH18" s="290"/>
      <c r="DI18" s="290"/>
      <c r="DJ18" s="290"/>
      <c r="DK18" s="290"/>
      <c r="DL18" s="290"/>
      <c r="DM18" s="290"/>
      <c r="DN18" s="290"/>
      <c r="DO18" s="290"/>
      <c r="DP18" s="290"/>
      <c r="DQ18" s="290"/>
      <c r="DR18" s="290"/>
      <c r="DS18" s="290"/>
      <c r="DT18" s="290"/>
      <c r="DU18" s="290"/>
      <c r="DV18" s="290"/>
      <c r="DW18" s="290"/>
    </row>
    <row r="19" spans="1:351" x14ac:dyDescent="0.15">
      <c r="DD19" s="391"/>
      <c r="DE19" s="391"/>
    </row>
    <row r="20" spans="1:351" x14ac:dyDescent="0.15">
      <c r="DD20" s="391"/>
      <c r="DE20" s="391"/>
    </row>
    <row r="21" spans="1:351" ht="17.25" x14ac:dyDescent="0.15">
      <c r="B21" s="393"/>
      <c r="C21" s="394"/>
      <c r="D21" s="394"/>
      <c r="E21" s="394"/>
      <c r="F21" s="394"/>
      <c r="G21" s="394"/>
      <c r="H21" s="394"/>
      <c r="I21" s="394"/>
      <c r="J21" s="394"/>
      <c r="K21" s="394"/>
      <c r="L21" s="394"/>
      <c r="M21" s="394"/>
      <c r="N21" s="395"/>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394"/>
      <c r="AP21" s="394"/>
      <c r="AQ21" s="394"/>
      <c r="AR21" s="394"/>
      <c r="AS21" s="394"/>
      <c r="AT21" s="395"/>
      <c r="AU21" s="394"/>
      <c r="AV21" s="394"/>
      <c r="AW21" s="394"/>
      <c r="AX21" s="394"/>
      <c r="AY21" s="394"/>
      <c r="AZ21" s="394"/>
      <c r="BA21" s="394"/>
      <c r="BB21" s="394"/>
      <c r="BC21" s="394"/>
      <c r="BD21" s="394"/>
      <c r="BE21" s="394"/>
      <c r="BF21" s="395"/>
      <c r="BG21" s="394"/>
      <c r="BH21" s="394"/>
      <c r="BI21" s="394"/>
      <c r="BJ21" s="394"/>
      <c r="BK21" s="394"/>
      <c r="BL21" s="394"/>
      <c r="BM21" s="394"/>
      <c r="BN21" s="394"/>
      <c r="BO21" s="394"/>
      <c r="BP21" s="394"/>
      <c r="BQ21" s="394"/>
      <c r="BR21" s="395"/>
      <c r="BS21" s="394"/>
      <c r="BT21" s="394"/>
      <c r="BU21" s="394"/>
      <c r="BV21" s="394"/>
      <c r="BW21" s="394"/>
      <c r="BX21" s="394"/>
      <c r="BY21" s="394"/>
      <c r="BZ21" s="394"/>
      <c r="CA21" s="394"/>
      <c r="CB21" s="394"/>
      <c r="CC21" s="394"/>
      <c r="CD21" s="395"/>
      <c r="CE21" s="394"/>
      <c r="CF21" s="394"/>
      <c r="CG21" s="394"/>
      <c r="CH21" s="394"/>
      <c r="CI21" s="394"/>
      <c r="CJ21" s="394"/>
      <c r="CK21" s="394"/>
      <c r="CL21" s="394"/>
      <c r="CM21" s="394"/>
      <c r="CN21" s="394"/>
      <c r="CO21" s="394"/>
      <c r="CP21" s="395"/>
      <c r="CQ21" s="394"/>
      <c r="CR21" s="394"/>
      <c r="CS21" s="394"/>
      <c r="CT21" s="394"/>
      <c r="CU21" s="394"/>
      <c r="CV21" s="394"/>
      <c r="CW21" s="394"/>
      <c r="CX21" s="394"/>
      <c r="CY21" s="394"/>
      <c r="CZ21" s="394"/>
      <c r="DA21" s="394"/>
      <c r="DB21" s="395"/>
      <c r="DC21" s="394"/>
      <c r="DD21" s="396"/>
      <c r="DE21" s="391"/>
      <c r="MM21" s="397"/>
    </row>
    <row r="22" spans="1:351" ht="17.25" x14ac:dyDescent="0.15">
      <c r="B22" s="398"/>
      <c r="MM22" s="397"/>
    </row>
    <row r="23" spans="1:351" x14ac:dyDescent="0.15">
      <c r="B23" s="398"/>
    </row>
    <row r="24" spans="1:351" x14ac:dyDescent="0.15">
      <c r="B24" s="398"/>
    </row>
    <row r="25" spans="1:351" x14ac:dyDescent="0.15">
      <c r="B25" s="398"/>
    </row>
    <row r="26" spans="1:351" x14ac:dyDescent="0.15">
      <c r="B26" s="398"/>
    </row>
    <row r="27" spans="1:351" x14ac:dyDescent="0.15">
      <c r="B27" s="398"/>
    </row>
    <row r="28" spans="1:351" x14ac:dyDescent="0.15">
      <c r="B28" s="398"/>
    </row>
    <row r="29" spans="1:351" x14ac:dyDescent="0.15">
      <c r="B29" s="398"/>
    </row>
    <row r="30" spans="1:351" x14ac:dyDescent="0.15">
      <c r="B30" s="398"/>
    </row>
    <row r="31" spans="1:351" x14ac:dyDescent="0.15">
      <c r="B31" s="398"/>
    </row>
    <row r="32" spans="1:351" x14ac:dyDescent="0.15">
      <c r="B32" s="398"/>
    </row>
    <row r="33" spans="2:109" x14ac:dyDescent="0.15">
      <c r="B33" s="398"/>
    </row>
    <row r="34" spans="2:109" x14ac:dyDescent="0.15">
      <c r="B34" s="398"/>
    </row>
    <row r="35" spans="2:109" x14ac:dyDescent="0.15">
      <c r="B35" s="398"/>
    </row>
    <row r="36" spans="2:109" x14ac:dyDescent="0.15">
      <c r="B36" s="398"/>
    </row>
    <row r="37" spans="2:109" x14ac:dyDescent="0.15">
      <c r="B37" s="398"/>
    </row>
    <row r="38" spans="2:109" x14ac:dyDescent="0.15">
      <c r="B38" s="398"/>
    </row>
    <row r="39" spans="2:109" x14ac:dyDescent="0.15">
      <c r="B39" s="400"/>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c r="BA39" s="401"/>
      <c r="BB39" s="401"/>
      <c r="BC39" s="401"/>
      <c r="BD39" s="401"/>
      <c r="BE39" s="401"/>
      <c r="BF39" s="401"/>
      <c r="BG39" s="401"/>
      <c r="BH39" s="401"/>
      <c r="BI39" s="401"/>
      <c r="BJ39" s="401"/>
      <c r="BK39" s="401"/>
      <c r="BL39" s="401"/>
      <c r="BM39" s="401"/>
      <c r="BN39" s="401"/>
      <c r="BO39" s="401"/>
      <c r="BP39" s="401"/>
      <c r="BQ39" s="401"/>
      <c r="BR39" s="401"/>
      <c r="BS39" s="401"/>
      <c r="BT39" s="401"/>
      <c r="BU39" s="401"/>
      <c r="BV39" s="401"/>
      <c r="BW39" s="401"/>
      <c r="BX39" s="401"/>
      <c r="BY39" s="401"/>
      <c r="BZ39" s="401"/>
      <c r="CA39" s="401"/>
      <c r="CB39" s="401"/>
      <c r="CC39" s="401"/>
      <c r="CD39" s="401"/>
      <c r="CE39" s="401"/>
      <c r="CF39" s="401"/>
      <c r="CG39" s="401"/>
      <c r="CH39" s="401"/>
      <c r="CI39" s="401"/>
      <c r="CJ39" s="401"/>
      <c r="CK39" s="401"/>
      <c r="CL39" s="401"/>
      <c r="CM39" s="401"/>
      <c r="CN39" s="401"/>
      <c r="CO39" s="401"/>
      <c r="CP39" s="401"/>
      <c r="CQ39" s="401"/>
      <c r="CR39" s="401"/>
      <c r="CS39" s="401"/>
      <c r="CT39" s="401"/>
      <c r="CU39" s="401"/>
      <c r="CV39" s="401"/>
      <c r="CW39" s="401"/>
      <c r="CX39" s="401"/>
      <c r="CY39" s="401"/>
      <c r="CZ39" s="401"/>
      <c r="DA39" s="401"/>
      <c r="DB39" s="401"/>
      <c r="DC39" s="401"/>
      <c r="DD39" s="402"/>
    </row>
    <row r="40" spans="2:109" x14ac:dyDescent="0.15">
      <c r="B40" s="403"/>
      <c r="DD40" s="403"/>
      <c r="DE40" s="391"/>
    </row>
    <row r="41" spans="2:109" ht="17.25" x14ac:dyDescent="0.15">
      <c r="B41" s="404" t="s">
        <v>612</v>
      </c>
      <c r="C41" s="394"/>
      <c r="D41" s="394"/>
      <c r="E41" s="394"/>
      <c r="F41" s="394"/>
      <c r="G41" s="394"/>
      <c r="H41" s="394"/>
      <c r="I41" s="394"/>
      <c r="J41" s="394"/>
      <c r="K41" s="394"/>
      <c r="L41" s="394"/>
      <c r="M41" s="394"/>
      <c r="N41" s="394"/>
      <c r="O41" s="394"/>
      <c r="P41" s="394"/>
      <c r="Q41" s="394"/>
      <c r="R41" s="394"/>
      <c r="S41" s="394"/>
      <c r="T41" s="394"/>
      <c r="U41" s="394"/>
      <c r="V41" s="394"/>
      <c r="W41" s="394"/>
      <c r="X41" s="394"/>
      <c r="Y41" s="394"/>
      <c r="Z41" s="394"/>
      <c r="AA41" s="394"/>
      <c r="AB41" s="394"/>
      <c r="AC41" s="394"/>
      <c r="AD41" s="394"/>
      <c r="AE41" s="394"/>
      <c r="AF41" s="394"/>
      <c r="AG41" s="394"/>
      <c r="AH41" s="394"/>
      <c r="AI41" s="394"/>
      <c r="AJ41" s="394"/>
      <c r="AK41" s="394"/>
      <c r="AL41" s="394"/>
      <c r="AM41" s="394"/>
      <c r="AN41" s="394"/>
      <c r="AO41" s="394"/>
      <c r="AP41" s="394"/>
      <c r="AQ41" s="394"/>
      <c r="AR41" s="394"/>
      <c r="AS41" s="394"/>
      <c r="AT41" s="394"/>
      <c r="AU41" s="394"/>
      <c r="AV41" s="394"/>
      <c r="AW41" s="394"/>
      <c r="AX41" s="394"/>
      <c r="AY41" s="394"/>
      <c r="AZ41" s="394"/>
      <c r="BA41" s="394"/>
      <c r="BB41" s="394"/>
      <c r="BC41" s="394"/>
      <c r="BD41" s="394"/>
      <c r="BE41" s="394"/>
      <c r="BF41" s="394"/>
      <c r="BG41" s="394"/>
      <c r="BH41" s="394"/>
      <c r="BI41" s="394"/>
      <c r="BJ41" s="394"/>
      <c r="BK41" s="394"/>
      <c r="BL41" s="394"/>
      <c r="BM41" s="394"/>
      <c r="BN41" s="394"/>
      <c r="BO41" s="394"/>
      <c r="BP41" s="394"/>
      <c r="BQ41" s="394"/>
      <c r="BR41" s="394"/>
      <c r="BS41" s="394"/>
      <c r="BT41" s="394"/>
      <c r="BU41" s="394"/>
      <c r="BV41" s="394"/>
      <c r="BW41" s="394"/>
      <c r="BX41" s="394"/>
      <c r="BY41" s="394"/>
      <c r="BZ41" s="394"/>
      <c r="CA41" s="394"/>
      <c r="CB41" s="394"/>
      <c r="CC41" s="394"/>
      <c r="CD41" s="394"/>
      <c r="CE41" s="394"/>
      <c r="CF41" s="394"/>
      <c r="CG41" s="394"/>
      <c r="CH41" s="394"/>
      <c r="CI41" s="394"/>
      <c r="CJ41" s="394"/>
      <c r="CK41" s="394"/>
      <c r="CL41" s="394"/>
      <c r="CM41" s="394"/>
      <c r="CN41" s="394"/>
      <c r="CO41" s="394"/>
      <c r="CP41" s="394"/>
      <c r="CQ41" s="394"/>
      <c r="CR41" s="394"/>
      <c r="CS41" s="394"/>
      <c r="CT41" s="394"/>
      <c r="CU41" s="394"/>
      <c r="CV41" s="394"/>
      <c r="CW41" s="394"/>
      <c r="CX41" s="394"/>
      <c r="CY41" s="394"/>
      <c r="CZ41" s="394"/>
      <c r="DA41" s="394"/>
      <c r="DB41" s="394"/>
      <c r="DC41" s="394"/>
      <c r="DD41" s="396"/>
    </row>
    <row r="42" spans="2:109" x14ac:dyDescent="0.15">
      <c r="B42" s="398"/>
      <c r="G42" s="405"/>
      <c r="I42" s="406"/>
      <c r="J42" s="406"/>
      <c r="K42" s="406"/>
      <c r="AM42" s="405"/>
      <c r="AN42" s="405" t="s">
        <v>613</v>
      </c>
      <c r="AP42" s="406"/>
      <c r="AQ42" s="406"/>
      <c r="AR42" s="406"/>
      <c r="AY42" s="405"/>
      <c r="BA42" s="406"/>
      <c r="BB42" s="406"/>
      <c r="BC42" s="406"/>
      <c r="BK42" s="405"/>
      <c r="BM42" s="406"/>
      <c r="BN42" s="406"/>
      <c r="BO42" s="406"/>
      <c r="BW42" s="405"/>
      <c r="BY42" s="406"/>
      <c r="BZ42" s="406"/>
      <c r="CA42" s="406"/>
      <c r="CI42" s="405"/>
      <c r="CK42" s="406"/>
      <c r="CL42" s="406"/>
      <c r="CM42" s="406"/>
      <c r="CU42" s="405"/>
      <c r="CW42" s="406"/>
      <c r="CX42" s="406"/>
      <c r="CY42" s="406"/>
    </row>
    <row r="43" spans="2:109" ht="13.5" customHeight="1" x14ac:dyDescent="0.15">
      <c r="B43" s="398"/>
      <c r="AN43" s="1324" t="s">
        <v>621</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x14ac:dyDescent="0.15">
      <c r="B44" s="398"/>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x14ac:dyDescent="0.15">
      <c r="B45" s="398"/>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x14ac:dyDescent="0.15">
      <c r="B46" s="398"/>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x14ac:dyDescent="0.15">
      <c r="B47" s="398"/>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x14ac:dyDescent="0.15">
      <c r="B48" s="398"/>
      <c r="H48" s="407"/>
      <c r="I48" s="407"/>
      <c r="J48" s="407"/>
      <c r="AN48" s="407"/>
      <c r="AO48" s="407"/>
      <c r="AP48" s="407"/>
      <c r="AZ48" s="407"/>
      <c r="BA48" s="407"/>
      <c r="BB48" s="407"/>
      <c r="BL48" s="407"/>
      <c r="BM48" s="407"/>
      <c r="BN48" s="407"/>
      <c r="BX48" s="407"/>
      <c r="BY48" s="407"/>
      <c r="BZ48" s="407"/>
      <c r="CJ48" s="407"/>
      <c r="CK48" s="407"/>
      <c r="CL48" s="407"/>
      <c r="CV48" s="407"/>
      <c r="CW48" s="407"/>
      <c r="CX48" s="407"/>
    </row>
    <row r="49" spans="1:109" x14ac:dyDescent="0.15">
      <c r="B49" s="398"/>
      <c r="AN49" s="391" t="s">
        <v>614</v>
      </c>
    </row>
    <row r="50" spans="1:109" x14ac:dyDescent="0.15">
      <c r="B50" s="398"/>
      <c r="G50" s="1318"/>
      <c r="H50" s="1318"/>
      <c r="I50" s="1318"/>
      <c r="J50" s="1318"/>
      <c r="K50" s="408"/>
      <c r="L50" s="408"/>
      <c r="M50" s="409"/>
      <c r="N50" s="409"/>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7" t="s">
        <v>565</v>
      </c>
      <c r="BQ50" s="1317"/>
      <c r="BR50" s="1317"/>
      <c r="BS50" s="1317"/>
      <c r="BT50" s="1317"/>
      <c r="BU50" s="1317"/>
      <c r="BV50" s="1317"/>
      <c r="BW50" s="1317"/>
      <c r="BX50" s="1317" t="s">
        <v>566</v>
      </c>
      <c r="BY50" s="1317"/>
      <c r="BZ50" s="1317"/>
      <c r="CA50" s="1317"/>
      <c r="CB50" s="1317"/>
      <c r="CC50" s="1317"/>
      <c r="CD50" s="1317"/>
      <c r="CE50" s="1317"/>
      <c r="CF50" s="1317" t="s">
        <v>567</v>
      </c>
      <c r="CG50" s="1317"/>
      <c r="CH50" s="1317"/>
      <c r="CI50" s="1317"/>
      <c r="CJ50" s="1317"/>
      <c r="CK50" s="1317"/>
      <c r="CL50" s="1317"/>
      <c r="CM50" s="1317"/>
      <c r="CN50" s="1317" t="s">
        <v>568</v>
      </c>
      <c r="CO50" s="1317"/>
      <c r="CP50" s="1317"/>
      <c r="CQ50" s="1317"/>
      <c r="CR50" s="1317"/>
      <c r="CS50" s="1317"/>
      <c r="CT50" s="1317"/>
      <c r="CU50" s="1317"/>
      <c r="CV50" s="1317" t="s">
        <v>569</v>
      </c>
      <c r="CW50" s="1317"/>
      <c r="CX50" s="1317"/>
      <c r="CY50" s="1317"/>
      <c r="CZ50" s="1317"/>
      <c r="DA50" s="1317"/>
      <c r="DB50" s="1317"/>
      <c r="DC50" s="1317"/>
    </row>
    <row r="51" spans="1:109" ht="13.5" customHeight="1" x14ac:dyDescent="0.15">
      <c r="B51" s="398"/>
      <c r="G51" s="1320"/>
      <c r="H51" s="1320"/>
      <c r="I51" s="1333"/>
      <c r="J51" s="1333"/>
      <c r="K51" s="1319"/>
      <c r="L51" s="1319"/>
      <c r="M51" s="1319"/>
      <c r="N51" s="1319"/>
      <c r="AM51" s="407"/>
      <c r="AN51" s="1315" t="s">
        <v>615</v>
      </c>
      <c r="AO51" s="1315"/>
      <c r="AP51" s="1315"/>
      <c r="AQ51" s="1315"/>
      <c r="AR51" s="1315"/>
      <c r="AS51" s="1315"/>
      <c r="AT51" s="1315"/>
      <c r="AU51" s="1315"/>
      <c r="AV51" s="1315"/>
      <c r="AW51" s="1315"/>
      <c r="AX51" s="1315"/>
      <c r="AY51" s="1315"/>
      <c r="AZ51" s="1315"/>
      <c r="BA51" s="1315"/>
      <c r="BB51" s="1315" t="s">
        <v>616</v>
      </c>
      <c r="BC51" s="1315"/>
      <c r="BD51" s="1315"/>
      <c r="BE51" s="1315"/>
      <c r="BF51" s="1315"/>
      <c r="BG51" s="1315"/>
      <c r="BH51" s="1315"/>
      <c r="BI51" s="1315"/>
      <c r="BJ51" s="1315"/>
      <c r="BK51" s="1315"/>
      <c r="BL51" s="1315"/>
      <c r="BM51" s="1315"/>
      <c r="BN51" s="1315"/>
      <c r="BO51" s="1315"/>
      <c r="BP51" s="1312">
        <v>169.7</v>
      </c>
      <c r="BQ51" s="1312"/>
      <c r="BR51" s="1312"/>
      <c r="BS51" s="1312"/>
      <c r="BT51" s="1312"/>
      <c r="BU51" s="1312"/>
      <c r="BV51" s="1312"/>
      <c r="BW51" s="1312"/>
      <c r="BX51" s="1312">
        <v>177.6</v>
      </c>
      <c r="BY51" s="1312"/>
      <c r="BZ51" s="1312"/>
      <c r="CA51" s="1312"/>
      <c r="CB51" s="1312"/>
      <c r="CC51" s="1312"/>
      <c r="CD51" s="1312"/>
      <c r="CE51" s="1312"/>
      <c r="CF51" s="1312">
        <v>175.7</v>
      </c>
      <c r="CG51" s="1312"/>
      <c r="CH51" s="1312"/>
      <c r="CI51" s="1312"/>
      <c r="CJ51" s="1312"/>
      <c r="CK51" s="1312"/>
      <c r="CL51" s="1312"/>
      <c r="CM51" s="1312"/>
      <c r="CN51" s="1312">
        <v>165</v>
      </c>
      <c r="CO51" s="1312"/>
      <c r="CP51" s="1312"/>
      <c r="CQ51" s="1312"/>
      <c r="CR51" s="1312"/>
      <c r="CS51" s="1312"/>
      <c r="CT51" s="1312"/>
      <c r="CU51" s="1312"/>
      <c r="CV51" s="1312">
        <v>151.30000000000001</v>
      </c>
      <c r="CW51" s="1312"/>
      <c r="CX51" s="1312"/>
      <c r="CY51" s="1312"/>
      <c r="CZ51" s="1312"/>
      <c r="DA51" s="1312"/>
      <c r="DB51" s="1312"/>
      <c r="DC51" s="1312"/>
    </row>
    <row r="52" spans="1:109" x14ac:dyDescent="0.15">
      <c r="B52" s="398"/>
      <c r="G52" s="1320"/>
      <c r="H52" s="1320"/>
      <c r="I52" s="1333"/>
      <c r="J52" s="1333"/>
      <c r="K52" s="1319"/>
      <c r="L52" s="1319"/>
      <c r="M52" s="1319"/>
      <c r="N52" s="1319"/>
      <c r="AM52" s="407"/>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x14ac:dyDescent="0.15">
      <c r="A53" s="406"/>
      <c r="B53" s="398"/>
      <c r="G53" s="1320"/>
      <c r="H53" s="1320"/>
      <c r="I53" s="1318"/>
      <c r="J53" s="1318"/>
      <c r="K53" s="1319"/>
      <c r="L53" s="1319"/>
      <c r="M53" s="1319"/>
      <c r="N53" s="1319"/>
      <c r="AM53" s="407"/>
      <c r="AN53" s="1315"/>
      <c r="AO53" s="1315"/>
      <c r="AP53" s="1315"/>
      <c r="AQ53" s="1315"/>
      <c r="AR53" s="1315"/>
      <c r="AS53" s="1315"/>
      <c r="AT53" s="1315"/>
      <c r="AU53" s="1315"/>
      <c r="AV53" s="1315"/>
      <c r="AW53" s="1315"/>
      <c r="AX53" s="1315"/>
      <c r="AY53" s="1315"/>
      <c r="AZ53" s="1315"/>
      <c r="BA53" s="1315"/>
      <c r="BB53" s="1315" t="s">
        <v>617</v>
      </c>
      <c r="BC53" s="1315"/>
      <c r="BD53" s="1315"/>
      <c r="BE53" s="1315"/>
      <c r="BF53" s="1315"/>
      <c r="BG53" s="1315"/>
      <c r="BH53" s="1315"/>
      <c r="BI53" s="1315"/>
      <c r="BJ53" s="1315"/>
      <c r="BK53" s="1315"/>
      <c r="BL53" s="1315"/>
      <c r="BM53" s="1315"/>
      <c r="BN53" s="1315"/>
      <c r="BO53" s="1315"/>
      <c r="BP53" s="1312">
        <v>52.4</v>
      </c>
      <c r="BQ53" s="1312"/>
      <c r="BR53" s="1312"/>
      <c r="BS53" s="1312"/>
      <c r="BT53" s="1312"/>
      <c r="BU53" s="1312"/>
      <c r="BV53" s="1312"/>
      <c r="BW53" s="1312"/>
      <c r="BX53" s="1312">
        <v>53.2</v>
      </c>
      <c r="BY53" s="1312"/>
      <c r="BZ53" s="1312"/>
      <c r="CA53" s="1312"/>
      <c r="CB53" s="1312"/>
      <c r="CC53" s="1312"/>
      <c r="CD53" s="1312"/>
      <c r="CE53" s="1312"/>
      <c r="CF53" s="1312">
        <v>53.6</v>
      </c>
      <c r="CG53" s="1312"/>
      <c r="CH53" s="1312"/>
      <c r="CI53" s="1312"/>
      <c r="CJ53" s="1312"/>
      <c r="CK53" s="1312"/>
      <c r="CL53" s="1312"/>
      <c r="CM53" s="1312"/>
      <c r="CN53" s="1312">
        <v>54.5</v>
      </c>
      <c r="CO53" s="1312"/>
      <c r="CP53" s="1312"/>
      <c r="CQ53" s="1312"/>
      <c r="CR53" s="1312"/>
      <c r="CS53" s="1312"/>
      <c r="CT53" s="1312"/>
      <c r="CU53" s="1312"/>
      <c r="CV53" s="1312">
        <v>56.3</v>
      </c>
      <c r="CW53" s="1312"/>
      <c r="CX53" s="1312"/>
      <c r="CY53" s="1312"/>
      <c r="CZ53" s="1312"/>
      <c r="DA53" s="1312"/>
      <c r="DB53" s="1312"/>
      <c r="DC53" s="1312"/>
    </row>
    <row r="54" spans="1:109" x14ac:dyDescent="0.15">
      <c r="A54" s="406"/>
      <c r="B54" s="398"/>
      <c r="G54" s="1320"/>
      <c r="H54" s="1320"/>
      <c r="I54" s="1318"/>
      <c r="J54" s="1318"/>
      <c r="K54" s="1319"/>
      <c r="L54" s="1319"/>
      <c r="M54" s="1319"/>
      <c r="N54" s="1319"/>
      <c r="AM54" s="407"/>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x14ac:dyDescent="0.15">
      <c r="A55" s="406"/>
      <c r="B55" s="398"/>
      <c r="G55" s="1318"/>
      <c r="H55" s="1318"/>
      <c r="I55" s="1318"/>
      <c r="J55" s="1318"/>
      <c r="K55" s="1319"/>
      <c r="L55" s="1319"/>
      <c r="M55" s="1319"/>
      <c r="N55" s="1319"/>
      <c r="AN55" s="1317" t="s">
        <v>618</v>
      </c>
      <c r="AO55" s="1317"/>
      <c r="AP55" s="1317"/>
      <c r="AQ55" s="1317"/>
      <c r="AR55" s="1317"/>
      <c r="AS55" s="1317"/>
      <c r="AT55" s="1317"/>
      <c r="AU55" s="1317"/>
      <c r="AV55" s="1317"/>
      <c r="AW55" s="1317"/>
      <c r="AX55" s="1317"/>
      <c r="AY55" s="1317"/>
      <c r="AZ55" s="1317"/>
      <c r="BA55" s="1317"/>
      <c r="BB55" s="1315" t="s">
        <v>616</v>
      </c>
      <c r="BC55" s="1315"/>
      <c r="BD55" s="1315"/>
      <c r="BE55" s="1315"/>
      <c r="BF55" s="1315"/>
      <c r="BG55" s="1315"/>
      <c r="BH55" s="1315"/>
      <c r="BI55" s="1315"/>
      <c r="BJ55" s="1315"/>
      <c r="BK55" s="1315"/>
      <c r="BL55" s="1315"/>
      <c r="BM55" s="1315"/>
      <c r="BN55" s="1315"/>
      <c r="BO55" s="1315"/>
      <c r="BP55" s="1312">
        <v>51.4</v>
      </c>
      <c r="BQ55" s="1312"/>
      <c r="BR55" s="1312"/>
      <c r="BS55" s="1312"/>
      <c r="BT55" s="1312"/>
      <c r="BU55" s="1312"/>
      <c r="BV55" s="1312"/>
      <c r="BW55" s="1312"/>
      <c r="BX55" s="1312">
        <v>46.8</v>
      </c>
      <c r="BY55" s="1312"/>
      <c r="BZ55" s="1312"/>
      <c r="CA55" s="1312"/>
      <c r="CB55" s="1312"/>
      <c r="CC55" s="1312"/>
      <c r="CD55" s="1312"/>
      <c r="CE55" s="1312"/>
      <c r="CF55" s="1312">
        <v>48.4</v>
      </c>
      <c r="CG55" s="1312"/>
      <c r="CH55" s="1312"/>
      <c r="CI55" s="1312"/>
      <c r="CJ55" s="1312"/>
      <c r="CK55" s="1312"/>
      <c r="CL55" s="1312"/>
      <c r="CM55" s="1312"/>
      <c r="CN55" s="1312">
        <v>43</v>
      </c>
      <c r="CO55" s="1312"/>
      <c r="CP55" s="1312"/>
      <c r="CQ55" s="1312"/>
      <c r="CR55" s="1312"/>
      <c r="CS55" s="1312"/>
      <c r="CT55" s="1312"/>
      <c r="CU55" s="1312"/>
      <c r="CV55" s="1312">
        <v>32.4</v>
      </c>
      <c r="CW55" s="1312"/>
      <c r="CX55" s="1312"/>
      <c r="CY55" s="1312"/>
      <c r="CZ55" s="1312"/>
      <c r="DA55" s="1312"/>
      <c r="DB55" s="1312"/>
      <c r="DC55" s="1312"/>
    </row>
    <row r="56" spans="1:109" x14ac:dyDescent="0.15">
      <c r="A56" s="406"/>
      <c r="B56" s="398"/>
      <c r="G56" s="1318"/>
      <c r="H56" s="1318"/>
      <c r="I56" s="1318"/>
      <c r="J56" s="1318"/>
      <c r="K56" s="1319"/>
      <c r="L56" s="1319"/>
      <c r="M56" s="1319"/>
      <c r="N56" s="1319"/>
      <c r="AN56" s="1317"/>
      <c r="AO56" s="1317"/>
      <c r="AP56" s="1317"/>
      <c r="AQ56" s="1317"/>
      <c r="AR56" s="1317"/>
      <c r="AS56" s="1317"/>
      <c r="AT56" s="1317"/>
      <c r="AU56" s="1317"/>
      <c r="AV56" s="1317"/>
      <c r="AW56" s="1317"/>
      <c r="AX56" s="1317"/>
      <c r="AY56" s="1317"/>
      <c r="AZ56" s="1317"/>
      <c r="BA56" s="1317"/>
      <c r="BB56" s="1315"/>
      <c r="BC56" s="1315"/>
      <c r="BD56" s="1315"/>
      <c r="BE56" s="1315"/>
      <c r="BF56" s="1315"/>
      <c r="BG56" s="1315"/>
      <c r="BH56" s="1315"/>
      <c r="BI56" s="1315"/>
      <c r="BJ56" s="1315"/>
      <c r="BK56" s="1315"/>
      <c r="BL56" s="1315"/>
      <c r="BM56" s="1315"/>
      <c r="BN56" s="1315"/>
      <c r="BO56" s="1315"/>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406" customFormat="1" x14ac:dyDescent="0.15">
      <c r="B57" s="410"/>
      <c r="G57" s="1318"/>
      <c r="H57" s="1318"/>
      <c r="I57" s="1313"/>
      <c r="J57" s="1313"/>
      <c r="K57" s="1319"/>
      <c r="L57" s="1319"/>
      <c r="M57" s="1319"/>
      <c r="N57" s="1319"/>
      <c r="AM57" s="391"/>
      <c r="AN57" s="1317"/>
      <c r="AO57" s="1317"/>
      <c r="AP57" s="1317"/>
      <c r="AQ57" s="1317"/>
      <c r="AR57" s="1317"/>
      <c r="AS57" s="1317"/>
      <c r="AT57" s="1317"/>
      <c r="AU57" s="1317"/>
      <c r="AV57" s="1317"/>
      <c r="AW57" s="1317"/>
      <c r="AX57" s="1317"/>
      <c r="AY57" s="1317"/>
      <c r="AZ57" s="1317"/>
      <c r="BA57" s="1317"/>
      <c r="BB57" s="1315" t="s">
        <v>617</v>
      </c>
      <c r="BC57" s="1315"/>
      <c r="BD57" s="1315"/>
      <c r="BE57" s="1315"/>
      <c r="BF57" s="1315"/>
      <c r="BG57" s="1315"/>
      <c r="BH57" s="1315"/>
      <c r="BI57" s="1315"/>
      <c r="BJ57" s="1315"/>
      <c r="BK57" s="1315"/>
      <c r="BL57" s="1315"/>
      <c r="BM57" s="1315"/>
      <c r="BN57" s="1315"/>
      <c r="BO57" s="1315"/>
      <c r="BP57" s="1312">
        <v>59.8</v>
      </c>
      <c r="BQ57" s="1312"/>
      <c r="BR57" s="1312"/>
      <c r="BS57" s="1312"/>
      <c r="BT57" s="1312"/>
      <c r="BU57" s="1312"/>
      <c r="BV57" s="1312"/>
      <c r="BW57" s="1312"/>
      <c r="BX57" s="1312">
        <v>61.7</v>
      </c>
      <c r="BY57" s="1312"/>
      <c r="BZ57" s="1312"/>
      <c r="CA57" s="1312"/>
      <c r="CB57" s="1312"/>
      <c r="CC57" s="1312"/>
      <c r="CD57" s="1312"/>
      <c r="CE57" s="1312"/>
      <c r="CF57" s="1312">
        <v>61.8</v>
      </c>
      <c r="CG57" s="1312"/>
      <c r="CH57" s="1312"/>
      <c r="CI57" s="1312"/>
      <c r="CJ57" s="1312"/>
      <c r="CK57" s="1312"/>
      <c r="CL57" s="1312"/>
      <c r="CM57" s="1312"/>
      <c r="CN57" s="1312">
        <v>62.8</v>
      </c>
      <c r="CO57" s="1312"/>
      <c r="CP57" s="1312"/>
      <c r="CQ57" s="1312"/>
      <c r="CR57" s="1312"/>
      <c r="CS57" s="1312"/>
      <c r="CT57" s="1312"/>
      <c r="CU57" s="1312"/>
      <c r="CV57" s="1312">
        <v>64.2</v>
      </c>
      <c r="CW57" s="1312"/>
      <c r="CX57" s="1312"/>
      <c r="CY57" s="1312"/>
      <c r="CZ57" s="1312"/>
      <c r="DA57" s="1312"/>
      <c r="DB57" s="1312"/>
      <c r="DC57" s="1312"/>
      <c r="DD57" s="411"/>
      <c r="DE57" s="410"/>
    </row>
    <row r="58" spans="1:109" s="406" customFormat="1" x14ac:dyDescent="0.15">
      <c r="A58" s="391"/>
      <c r="B58" s="410"/>
      <c r="G58" s="1318"/>
      <c r="H58" s="1318"/>
      <c r="I58" s="1313"/>
      <c r="J58" s="1313"/>
      <c r="K58" s="1319"/>
      <c r="L58" s="1319"/>
      <c r="M58" s="1319"/>
      <c r="N58" s="1319"/>
      <c r="AM58" s="391"/>
      <c r="AN58" s="1317"/>
      <c r="AO58" s="1317"/>
      <c r="AP58" s="1317"/>
      <c r="AQ58" s="1317"/>
      <c r="AR58" s="1317"/>
      <c r="AS58" s="1317"/>
      <c r="AT58" s="1317"/>
      <c r="AU58" s="1317"/>
      <c r="AV58" s="1317"/>
      <c r="AW58" s="1317"/>
      <c r="AX58" s="1317"/>
      <c r="AY58" s="1317"/>
      <c r="AZ58" s="1317"/>
      <c r="BA58" s="1317"/>
      <c r="BB58" s="1315"/>
      <c r="BC58" s="1315"/>
      <c r="BD58" s="1315"/>
      <c r="BE58" s="1315"/>
      <c r="BF58" s="1315"/>
      <c r="BG58" s="1315"/>
      <c r="BH58" s="1315"/>
      <c r="BI58" s="1315"/>
      <c r="BJ58" s="1315"/>
      <c r="BK58" s="1315"/>
      <c r="BL58" s="1315"/>
      <c r="BM58" s="1315"/>
      <c r="BN58" s="1315"/>
      <c r="BO58" s="1315"/>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411"/>
      <c r="DE58" s="410"/>
    </row>
    <row r="59" spans="1:109" s="406" customFormat="1" x14ac:dyDescent="0.15">
      <c r="A59" s="391"/>
      <c r="B59" s="410"/>
      <c r="K59" s="412"/>
      <c r="L59" s="412"/>
      <c r="M59" s="412"/>
      <c r="N59" s="412"/>
      <c r="AQ59" s="412"/>
      <c r="AR59" s="412"/>
      <c r="AS59" s="412"/>
      <c r="AT59" s="412"/>
      <c r="BC59" s="412"/>
      <c r="BD59" s="412"/>
      <c r="BE59" s="412"/>
      <c r="BF59" s="412"/>
      <c r="BO59" s="412"/>
      <c r="BP59" s="412"/>
      <c r="BQ59" s="412"/>
      <c r="BR59" s="412"/>
      <c r="CA59" s="412"/>
      <c r="CB59" s="412"/>
      <c r="CC59" s="412"/>
      <c r="CD59" s="412"/>
      <c r="CM59" s="412"/>
      <c r="CN59" s="412"/>
      <c r="CO59" s="412"/>
      <c r="CP59" s="412"/>
      <c r="CY59" s="412"/>
      <c r="CZ59" s="412"/>
      <c r="DA59" s="412"/>
      <c r="DB59" s="412"/>
      <c r="DC59" s="412"/>
      <c r="DD59" s="411"/>
      <c r="DE59" s="410"/>
    </row>
    <row r="60" spans="1:109" s="406" customFormat="1" x14ac:dyDescent="0.15">
      <c r="A60" s="391"/>
      <c r="B60" s="410"/>
      <c r="K60" s="412"/>
      <c r="L60" s="412"/>
      <c r="M60" s="412"/>
      <c r="N60" s="412"/>
      <c r="AQ60" s="412"/>
      <c r="AR60" s="412"/>
      <c r="AS60" s="412"/>
      <c r="AT60" s="412"/>
      <c r="BC60" s="412"/>
      <c r="BD60" s="412"/>
      <c r="BE60" s="412"/>
      <c r="BF60" s="412"/>
      <c r="BO60" s="412"/>
      <c r="BP60" s="412"/>
      <c r="BQ60" s="412"/>
      <c r="BR60" s="412"/>
      <c r="CA60" s="412"/>
      <c r="CB60" s="412"/>
      <c r="CC60" s="412"/>
      <c r="CD60" s="412"/>
      <c r="CM60" s="412"/>
      <c r="CN60" s="412"/>
      <c r="CO60" s="412"/>
      <c r="CP60" s="412"/>
      <c r="CY60" s="412"/>
      <c r="CZ60" s="412"/>
      <c r="DA60" s="412"/>
      <c r="DB60" s="412"/>
      <c r="DC60" s="412"/>
      <c r="DD60" s="411"/>
      <c r="DE60" s="410"/>
    </row>
    <row r="61" spans="1:109" s="406" customFormat="1" x14ac:dyDescent="0.15">
      <c r="A61" s="391"/>
      <c r="B61" s="413"/>
      <c r="C61" s="414"/>
      <c r="D61" s="414"/>
      <c r="E61" s="414"/>
      <c r="F61" s="414"/>
      <c r="G61" s="414"/>
      <c r="H61" s="414"/>
      <c r="I61" s="414"/>
      <c r="J61" s="414"/>
      <c r="K61" s="414"/>
      <c r="L61" s="414"/>
      <c r="M61" s="415"/>
      <c r="N61" s="415"/>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5"/>
      <c r="AT61" s="415"/>
      <c r="AU61" s="414"/>
      <c r="AV61" s="414"/>
      <c r="AW61" s="414"/>
      <c r="AX61" s="414"/>
      <c r="AY61" s="414"/>
      <c r="AZ61" s="414"/>
      <c r="BA61" s="414"/>
      <c r="BB61" s="414"/>
      <c r="BC61" s="414"/>
      <c r="BD61" s="414"/>
      <c r="BE61" s="415"/>
      <c r="BF61" s="415"/>
      <c r="BG61" s="414"/>
      <c r="BH61" s="414"/>
      <c r="BI61" s="414"/>
      <c r="BJ61" s="414"/>
      <c r="BK61" s="414"/>
      <c r="BL61" s="414"/>
      <c r="BM61" s="414"/>
      <c r="BN61" s="414"/>
      <c r="BO61" s="414"/>
      <c r="BP61" s="414"/>
      <c r="BQ61" s="415"/>
      <c r="BR61" s="415"/>
      <c r="BS61" s="414"/>
      <c r="BT61" s="414"/>
      <c r="BU61" s="414"/>
      <c r="BV61" s="414"/>
      <c r="BW61" s="414"/>
      <c r="BX61" s="414"/>
      <c r="BY61" s="414"/>
      <c r="BZ61" s="414"/>
      <c r="CA61" s="414"/>
      <c r="CB61" s="414"/>
      <c r="CC61" s="415"/>
      <c r="CD61" s="415"/>
      <c r="CE61" s="414"/>
      <c r="CF61" s="414"/>
      <c r="CG61" s="414"/>
      <c r="CH61" s="414"/>
      <c r="CI61" s="414"/>
      <c r="CJ61" s="414"/>
      <c r="CK61" s="414"/>
      <c r="CL61" s="414"/>
      <c r="CM61" s="414"/>
      <c r="CN61" s="414"/>
      <c r="CO61" s="415"/>
      <c r="CP61" s="415"/>
      <c r="CQ61" s="414"/>
      <c r="CR61" s="414"/>
      <c r="CS61" s="414"/>
      <c r="CT61" s="414"/>
      <c r="CU61" s="414"/>
      <c r="CV61" s="414"/>
      <c r="CW61" s="414"/>
      <c r="CX61" s="414"/>
      <c r="CY61" s="414"/>
      <c r="CZ61" s="414"/>
      <c r="DA61" s="415"/>
      <c r="DB61" s="415"/>
      <c r="DC61" s="415"/>
      <c r="DD61" s="416"/>
      <c r="DE61" s="410"/>
    </row>
    <row r="62" spans="1:109" x14ac:dyDescent="0.15">
      <c r="B62" s="403"/>
      <c r="C62" s="403"/>
      <c r="D62" s="403"/>
      <c r="E62" s="403"/>
      <c r="F62" s="403"/>
      <c r="G62" s="403"/>
      <c r="H62" s="403"/>
      <c r="I62" s="403"/>
      <c r="J62" s="403"/>
      <c r="K62" s="403"/>
      <c r="L62" s="403"/>
      <c r="M62" s="403"/>
      <c r="N62" s="403"/>
      <c r="O62" s="403"/>
      <c r="P62" s="403"/>
      <c r="Q62" s="403"/>
      <c r="R62" s="403"/>
      <c r="S62" s="403"/>
      <c r="T62" s="403"/>
      <c r="U62" s="403"/>
      <c r="V62" s="403"/>
      <c r="W62" s="403"/>
      <c r="X62" s="403"/>
      <c r="Y62" s="403"/>
      <c r="Z62" s="403"/>
      <c r="AA62" s="403"/>
      <c r="AB62" s="403"/>
      <c r="AC62" s="403"/>
      <c r="AD62" s="403"/>
      <c r="AE62" s="403"/>
      <c r="AF62" s="403"/>
      <c r="AG62" s="403"/>
      <c r="AH62" s="403"/>
      <c r="AI62" s="403"/>
      <c r="AJ62" s="403"/>
      <c r="AK62" s="403"/>
      <c r="AL62" s="403"/>
      <c r="AM62" s="403"/>
      <c r="AN62" s="403"/>
      <c r="AO62" s="403"/>
      <c r="AP62" s="403"/>
      <c r="AQ62" s="403"/>
      <c r="AR62" s="403"/>
      <c r="AS62" s="403"/>
      <c r="AT62" s="403"/>
      <c r="AU62" s="403"/>
      <c r="AV62" s="403"/>
      <c r="AW62" s="403"/>
      <c r="AX62" s="403"/>
      <c r="AY62" s="403"/>
      <c r="AZ62" s="403"/>
      <c r="BA62" s="403"/>
      <c r="BB62" s="403"/>
      <c r="BC62" s="403"/>
      <c r="BD62" s="403"/>
      <c r="BE62" s="403"/>
      <c r="BF62" s="403"/>
      <c r="BG62" s="403"/>
      <c r="BH62" s="403"/>
      <c r="BI62" s="403"/>
      <c r="BJ62" s="403"/>
      <c r="BK62" s="403"/>
      <c r="BL62" s="403"/>
      <c r="BM62" s="403"/>
      <c r="BN62" s="403"/>
      <c r="BO62" s="403"/>
      <c r="BP62" s="403"/>
      <c r="BQ62" s="403"/>
      <c r="BR62" s="403"/>
      <c r="BS62" s="403"/>
      <c r="BT62" s="403"/>
      <c r="BU62" s="403"/>
      <c r="BV62" s="403"/>
      <c r="BW62" s="403"/>
      <c r="BX62" s="403"/>
      <c r="BY62" s="403"/>
      <c r="BZ62" s="403"/>
      <c r="CA62" s="403"/>
      <c r="CB62" s="403"/>
      <c r="CC62" s="403"/>
      <c r="CD62" s="403"/>
      <c r="CE62" s="403"/>
      <c r="CF62" s="403"/>
      <c r="CG62" s="403"/>
      <c r="CH62" s="403"/>
      <c r="CI62" s="403"/>
      <c r="CJ62" s="403"/>
      <c r="CK62" s="403"/>
      <c r="CL62" s="403"/>
      <c r="CM62" s="403"/>
      <c r="CN62" s="403"/>
      <c r="CO62" s="403"/>
      <c r="CP62" s="403"/>
      <c r="CQ62" s="403"/>
      <c r="CR62" s="403"/>
      <c r="CS62" s="403"/>
      <c r="CT62" s="403"/>
      <c r="CU62" s="403"/>
      <c r="CV62" s="403"/>
      <c r="CW62" s="403"/>
      <c r="CX62" s="403"/>
      <c r="CY62" s="403"/>
      <c r="CZ62" s="403"/>
      <c r="DA62" s="403"/>
      <c r="DB62" s="403"/>
      <c r="DC62" s="403"/>
      <c r="DD62" s="403"/>
      <c r="DE62" s="391"/>
    </row>
    <row r="63" spans="1:109" ht="17.25" x14ac:dyDescent="0.15">
      <c r="B63" s="417" t="s">
        <v>619</v>
      </c>
    </row>
    <row r="64" spans="1:109" x14ac:dyDescent="0.15">
      <c r="B64" s="398"/>
      <c r="G64" s="405"/>
      <c r="I64" s="418"/>
      <c r="J64" s="418"/>
      <c r="K64" s="418"/>
      <c r="L64" s="418"/>
      <c r="M64" s="418"/>
      <c r="N64" s="419"/>
      <c r="AM64" s="405"/>
      <c r="AN64" s="405" t="s">
        <v>613</v>
      </c>
      <c r="AP64" s="406"/>
      <c r="AQ64" s="406"/>
      <c r="AR64" s="406"/>
      <c r="AY64" s="405"/>
      <c r="BA64" s="406"/>
      <c r="BB64" s="406"/>
      <c r="BC64" s="406"/>
      <c r="BK64" s="405"/>
      <c r="BM64" s="406"/>
      <c r="BN64" s="406"/>
      <c r="BO64" s="406"/>
      <c r="BW64" s="405"/>
      <c r="BY64" s="406"/>
      <c r="BZ64" s="406"/>
      <c r="CA64" s="406"/>
      <c r="CI64" s="405"/>
      <c r="CK64" s="406"/>
      <c r="CL64" s="406"/>
      <c r="CM64" s="406"/>
      <c r="CU64" s="405"/>
      <c r="CW64" s="406"/>
      <c r="CX64" s="406"/>
      <c r="CY64" s="406"/>
    </row>
    <row r="65" spans="2:107" x14ac:dyDescent="0.15">
      <c r="B65" s="398"/>
      <c r="AN65" s="1324" t="s">
        <v>622</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x14ac:dyDescent="0.15">
      <c r="B66" s="398"/>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x14ac:dyDescent="0.15">
      <c r="B67" s="398"/>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x14ac:dyDescent="0.15">
      <c r="B68" s="398"/>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x14ac:dyDescent="0.15">
      <c r="B69" s="398"/>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x14ac:dyDescent="0.15">
      <c r="B70" s="398"/>
      <c r="H70" s="420"/>
      <c r="I70" s="420"/>
      <c r="J70" s="421"/>
      <c r="K70" s="421"/>
      <c r="L70" s="422"/>
      <c r="M70" s="421"/>
      <c r="N70" s="422"/>
      <c r="AN70" s="407"/>
      <c r="AO70" s="407"/>
      <c r="AP70" s="407"/>
      <c r="AZ70" s="407"/>
      <c r="BA70" s="407"/>
      <c r="BB70" s="407"/>
      <c r="BL70" s="407"/>
      <c r="BM70" s="407"/>
      <c r="BN70" s="407"/>
      <c r="BX70" s="407"/>
      <c r="BY70" s="407"/>
      <c r="BZ70" s="407"/>
      <c r="CJ70" s="407"/>
      <c r="CK70" s="407"/>
      <c r="CL70" s="407"/>
      <c r="CV70" s="407"/>
      <c r="CW70" s="407"/>
      <c r="CX70" s="407"/>
    </row>
    <row r="71" spans="2:107" x14ac:dyDescent="0.15">
      <c r="B71" s="398"/>
      <c r="G71" s="423"/>
      <c r="I71" s="424"/>
      <c r="J71" s="421"/>
      <c r="K71" s="421"/>
      <c r="L71" s="422"/>
      <c r="M71" s="421"/>
      <c r="N71" s="422"/>
      <c r="AM71" s="423"/>
      <c r="AN71" s="391" t="s">
        <v>614</v>
      </c>
    </row>
    <row r="72" spans="2:107" x14ac:dyDescent="0.15">
      <c r="B72" s="398"/>
      <c r="G72" s="1318"/>
      <c r="H72" s="1318"/>
      <c r="I72" s="1318"/>
      <c r="J72" s="1318"/>
      <c r="K72" s="408"/>
      <c r="L72" s="408"/>
      <c r="M72" s="409"/>
      <c r="N72" s="409"/>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7" t="s">
        <v>565</v>
      </c>
      <c r="BQ72" s="1317"/>
      <c r="BR72" s="1317"/>
      <c r="BS72" s="1317"/>
      <c r="BT72" s="1317"/>
      <c r="BU72" s="1317"/>
      <c r="BV72" s="1317"/>
      <c r="BW72" s="1317"/>
      <c r="BX72" s="1317" t="s">
        <v>566</v>
      </c>
      <c r="BY72" s="1317"/>
      <c r="BZ72" s="1317"/>
      <c r="CA72" s="1317"/>
      <c r="CB72" s="1317"/>
      <c r="CC72" s="1317"/>
      <c r="CD72" s="1317"/>
      <c r="CE72" s="1317"/>
      <c r="CF72" s="1317" t="s">
        <v>567</v>
      </c>
      <c r="CG72" s="1317"/>
      <c r="CH72" s="1317"/>
      <c r="CI72" s="1317"/>
      <c r="CJ72" s="1317"/>
      <c r="CK72" s="1317"/>
      <c r="CL72" s="1317"/>
      <c r="CM72" s="1317"/>
      <c r="CN72" s="1317" t="s">
        <v>568</v>
      </c>
      <c r="CO72" s="1317"/>
      <c r="CP72" s="1317"/>
      <c r="CQ72" s="1317"/>
      <c r="CR72" s="1317"/>
      <c r="CS72" s="1317"/>
      <c r="CT72" s="1317"/>
      <c r="CU72" s="1317"/>
      <c r="CV72" s="1317" t="s">
        <v>569</v>
      </c>
      <c r="CW72" s="1317"/>
      <c r="CX72" s="1317"/>
      <c r="CY72" s="1317"/>
      <c r="CZ72" s="1317"/>
      <c r="DA72" s="1317"/>
      <c r="DB72" s="1317"/>
      <c r="DC72" s="1317"/>
    </row>
    <row r="73" spans="2:107" x14ac:dyDescent="0.15">
      <c r="B73" s="398"/>
      <c r="G73" s="1320"/>
      <c r="H73" s="1320"/>
      <c r="I73" s="1320"/>
      <c r="J73" s="1320"/>
      <c r="K73" s="1316"/>
      <c r="L73" s="1316"/>
      <c r="M73" s="1316"/>
      <c r="N73" s="1316"/>
      <c r="AM73" s="407"/>
      <c r="AN73" s="1315" t="s">
        <v>615</v>
      </c>
      <c r="AO73" s="1315"/>
      <c r="AP73" s="1315"/>
      <c r="AQ73" s="1315"/>
      <c r="AR73" s="1315"/>
      <c r="AS73" s="1315"/>
      <c r="AT73" s="1315"/>
      <c r="AU73" s="1315"/>
      <c r="AV73" s="1315"/>
      <c r="AW73" s="1315"/>
      <c r="AX73" s="1315"/>
      <c r="AY73" s="1315"/>
      <c r="AZ73" s="1315"/>
      <c r="BA73" s="1315"/>
      <c r="BB73" s="1315" t="s">
        <v>616</v>
      </c>
      <c r="BC73" s="1315"/>
      <c r="BD73" s="1315"/>
      <c r="BE73" s="1315"/>
      <c r="BF73" s="1315"/>
      <c r="BG73" s="1315"/>
      <c r="BH73" s="1315"/>
      <c r="BI73" s="1315"/>
      <c r="BJ73" s="1315"/>
      <c r="BK73" s="1315"/>
      <c r="BL73" s="1315"/>
      <c r="BM73" s="1315"/>
      <c r="BN73" s="1315"/>
      <c r="BO73" s="1315"/>
      <c r="BP73" s="1312">
        <v>169.7</v>
      </c>
      <c r="BQ73" s="1312"/>
      <c r="BR73" s="1312"/>
      <c r="BS73" s="1312"/>
      <c r="BT73" s="1312"/>
      <c r="BU73" s="1312"/>
      <c r="BV73" s="1312"/>
      <c r="BW73" s="1312"/>
      <c r="BX73" s="1312">
        <v>177.6</v>
      </c>
      <c r="BY73" s="1312"/>
      <c r="BZ73" s="1312"/>
      <c r="CA73" s="1312"/>
      <c r="CB73" s="1312"/>
      <c r="CC73" s="1312"/>
      <c r="CD73" s="1312"/>
      <c r="CE73" s="1312"/>
      <c r="CF73" s="1312">
        <v>175.7</v>
      </c>
      <c r="CG73" s="1312"/>
      <c r="CH73" s="1312"/>
      <c r="CI73" s="1312"/>
      <c r="CJ73" s="1312"/>
      <c r="CK73" s="1312"/>
      <c r="CL73" s="1312"/>
      <c r="CM73" s="1312"/>
      <c r="CN73" s="1312">
        <v>165</v>
      </c>
      <c r="CO73" s="1312"/>
      <c r="CP73" s="1312"/>
      <c r="CQ73" s="1312"/>
      <c r="CR73" s="1312"/>
      <c r="CS73" s="1312"/>
      <c r="CT73" s="1312"/>
      <c r="CU73" s="1312"/>
      <c r="CV73" s="1312">
        <v>151.30000000000001</v>
      </c>
      <c r="CW73" s="1312"/>
      <c r="CX73" s="1312"/>
      <c r="CY73" s="1312"/>
      <c r="CZ73" s="1312"/>
      <c r="DA73" s="1312"/>
      <c r="DB73" s="1312"/>
      <c r="DC73" s="1312"/>
    </row>
    <row r="74" spans="2:107" x14ac:dyDescent="0.15">
      <c r="B74" s="398"/>
      <c r="G74" s="1320"/>
      <c r="H74" s="1320"/>
      <c r="I74" s="1320"/>
      <c r="J74" s="1320"/>
      <c r="K74" s="1316"/>
      <c r="L74" s="1316"/>
      <c r="M74" s="1316"/>
      <c r="N74" s="1316"/>
      <c r="AM74" s="407"/>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x14ac:dyDescent="0.15">
      <c r="B75" s="398"/>
      <c r="G75" s="1320"/>
      <c r="H75" s="1320"/>
      <c r="I75" s="1318"/>
      <c r="J75" s="1318"/>
      <c r="K75" s="1319"/>
      <c r="L75" s="1319"/>
      <c r="M75" s="1319"/>
      <c r="N75" s="1319"/>
      <c r="AM75" s="407"/>
      <c r="AN75" s="1315"/>
      <c r="AO75" s="1315"/>
      <c r="AP75" s="1315"/>
      <c r="AQ75" s="1315"/>
      <c r="AR75" s="1315"/>
      <c r="AS75" s="1315"/>
      <c r="AT75" s="1315"/>
      <c r="AU75" s="1315"/>
      <c r="AV75" s="1315"/>
      <c r="AW75" s="1315"/>
      <c r="AX75" s="1315"/>
      <c r="AY75" s="1315"/>
      <c r="AZ75" s="1315"/>
      <c r="BA75" s="1315"/>
      <c r="BB75" s="1315" t="s">
        <v>620</v>
      </c>
      <c r="BC75" s="1315"/>
      <c r="BD75" s="1315"/>
      <c r="BE75" s="1315"/>
      <c r="BF75" s="1315"/>
      <c r="BG75" s="1315"/>
      <c r="BH75" s="1315"/>
      <c r="BI75" s="1315"/>
      <c r="BJ75" s="1315"/>
      <c r="BK75" s="1315"/>
      <c r="BL75" s="1315"/>
      <c r="BM75" s="1315"/>
      <c r="BN75" s="1315"/>
      <c r="BO75" s="1315"/>
      <c r="BP75" s="1312">
        <v>14.4</v>
      </c>
      <c r="BQ75" s="1312"/>
      <c r="BR75" s="1312"/>
      <c r="BS75" s="1312"/>
      <c r="BT75" s="1312"/>
      <c r="BU75" s="1312"/>
      <c r="BV75" s="1312"/>
      <c r="BW75" s="1312"/>
      <c r="BX75" s="1312">
        <v>14.3</v>
      </c>
      <c r="BY75" s="1312"/>
      <c r="BZ75" s="1312"/>
      <c r="CA75" s="1312"/>
      <c r="CB75" s="1312"/>
      <c r="CC75" s="1312"/>
      <c r="CD75" s="1312"/>
      <c r="CE75" s="1312"/>
      <c r="CF75" s="1312">
        <v>13.3</v>
      </c>
      <c r="CG75" s="1312"/>
      <c r="CH75" s="1312"/>
      <c r="CI75" s="1312"/>
      <c r="CJ75" s="1312"/>
      <c r="CK75" s="1312"/>
      <c r="CL75" s="1312"/>
      <c r="CM75" s="1312"/>
      <c r="CN75" s="1312">
        <v>12.4</v>
      </c>
      <c r="CO75" s="1312"/>
      <c r="CP75" s="1312"/>
      <c r="CQ75" s="1312"/>
      <c r="CR75" s="1312"/>
      <c r="CS75" s="1312"/>
      <c r="CT75" s="1312"/>
      <c r="CU75" s="1312"/>
      <c r="CV75" s="1312">
        <v>12.6</v>
      </c>
      <c r="CW75" s="1312"/>
      <c r="CX75" s="1312"/>
      <c r="CY75" s="1312"/>
      <c r="CZ75" s="1312"/>
      <c r="DA75" s="1312"/>
      <c r="DB75" s="1312"/>
      <c r="DC75" s="1312"/>
    </row>
    <row r="76" spans="2:107" x14ac:dyDescent="0.15">
      <c r="B76" s="398"/>
      <c r="G76" s="1320"/>
      <c r="H76" s="1320"/>
      <c r="I76" s="1318"/>
      <c r="J76" s="1318"/>
      <c r="K76" s="1319"/>
      <c r="L76" s="1319"/>
      <c r="M76" s="1319"/>
      <c r="N76" s="1319"/>
      <c r="AM76" s="407"/>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x14ac:dyDescent="0.15">
      <c r="B77" s="398"/>
      <c r="G77" s="1318"/>
      <c r="H77" s="1318"/>
      <c r="I77" s="1318"/>
      <c r="J77" s="1318"/>
      <c r="K77" s="1316"/>
      <c r="L77" s="1316"/>
      <c r="M77" s="1316"/>
      <c r="N77" s="1316"/>
      <c r="AN77" s="1317" t="s">
        <v>618</v>
      </c>
      <c r="AO77" s="1317"/>
      <c r="AP77" s="1317"/>
      <c r="AQ77" s="1317"/>
      <c r="AR77" s="1317"/>
      <c r="AS77" s="1317"/>
      <c r="AT77" s="1317"/>
      <c r="AU77" s="1317"/>
      <c r="AV77" s="1317"/>
      <c r="AW77" s="1317"/>
      <c r="AX77" s="1317"/>
      <c r="AY77" s="1317"/>
      <c r="AZ77" s="1317"/>
      <c r="BA77" s="1317"/>
      <c r="BB77" s="1315" t="s">
        <v>616</v>
      </c>
      <c r="BC77" s="1315"/>
      <c r="BD77" s="1315"/>
      <c r="BE77" s="1315"/>
      <c r="BF77" s="1315"/>
      <c r="BG77" s="1315"/>
      <c r="BH77" s="1315"/>
      <c r="BI77" s="1315"/>
      <c r="BJ77" s="1315"/>
      <c r="BK77" s="1315"/>
      <c r="BL77" s="1315"/>
      <c r="BM77" s="1315"/>
      <c r="BN77" s="1315"/>
      <c r="BO77" s="1315"/>
      <c r="BP77" s="1312">
        <v>51.4</v>
      </c>
      <c r="BQ77" s="1312"/>
      <c r="BR77" s="1312"/>
      <c r="BS77" s="1312"/>
      <c r="BT77" s="1312"/>
      <c r="BU77" s="1312"/>
      <c r="BV77" s="1312"/>
      <c r="BW77" s="1312"/>
      <c r="BX77" s="1312">
        <v>46.8</v>
      </c>
      <c r="BY77" s="1312"/>
      <c r="BZ77" s="1312"/>
      <c r="CA77" s="1312"/>
      <c r="CB77" s="1312"/>
      <c r="CC77" s="1312"/>
      <c r="CD77" s="1312"/>
      <c r="CE77" s="1312"/>
      <c r="CF77" s="1312">
        <v>48.4</v>
      </c>
      <c r="CG77" s="1312"/>
      <c r="CH77" s="1312"/>
      <c r="CI77" s="1312"/>
      <c r="CJ77" s="1312"/>
      <c r="CK77" s="1312"/>
      <c r="CL77" s="1312"/>
      <c r="CM77" s="1312"/>
      <c r="CN77" s="1312">
        <v>43</v>
      </c>
      <c r="CO77" s="1312"/>
      <c r="CP77" s="1312"/>
      <c r="CQ77" s="1312"/>
      <c r="CR77" s="1312"/>
      <c r="CS77" s="1312"/>
      <c r="CT77" s="1312"/>
      <c r="CU77" s="1312"/>
      <c r="CV77" s="1312">
        <v>32.4</v>
      </c>
      <c r="CW77" s="1312"/>
      <c r="CX77" s="1312"/>
      <c r="CY77" s="1312"/>
      <c r="CZ77" s="1312"/>
      <c r="DA77" s="1312"/>
      <c r="DB77" s="1312"/>
      <c r="DC77" s="1312"/>
    </row>
    <row r="78" spans="2:107" x14ac:dyDescent="0.15">
      <c r="B78" s="398"/>
      <c r="G78" s="1318"/>
      <c r="H78" s="1318"/>
      <c r="I78" s="1318"/>
      <c r="J78" s="1318"/>
      <c r="K78" s="1316"/>
      <c r="L78" s="1316"/>
      <c r="M78" s="1316"/>
      <c r="N78" s="1316"/>
      <c r="AN78" s="1317"/>
      <c r="AO78" s="1317"/>
      <c r="AP78" s="1317"/>
      <c r="AQ78" s="1317"/>
      <c r="AR78" s="1317"/>
      <c r="AS78" s="1317"/>
      <c r="AT78" s="1317"/>
      <c r="AU78" s="1317"/>
      <c r="AV78" s="1317"/>
      <c r="AW78" s="1317"/>
      <c r="AX78" s="1317"/>
      <c r="AY78" s="1317"/>
      <c r="AZ78" s="1317"/>
      <c r="BA78" s="1317"/>
      <c r="BB78" s="1315"/>
      <c r="BC78" s="1315"/>
      <c r="BD78" s="1315"/>
      <c r="BE78" s="1315"/>
      <c r="BF78" s="1315"/>
      <c r="BG78" s="1315"/>
      <c r="BH78" s="1315"/>
      <c r="BI78" s="1315"/>
      <c r="BJ78" s="1315"/>
      <c r="BK78" s="1315"/>
      <c r="BL78" s="1315"/>
      <c r="BM78" s="1315"/>
      <c r="BN78" s="1315"/>
      <c r="BO78" s="1315"/>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x14ac:dyDescent="0.15">
      <c r="B79" s="398"/>
      <c r="G79" s="1318"/>
      <c r="H79" s="1318"/>
      <c r="I79" s="1313"/>
      <c r="J79" s="1313"/>
      <c r="K79" s="1314"/>
      <c r="L79" s="1314"/>
      <c r="M79" s="1314"/>
      <c r="N79" s="1314"/>
      <c r="AN79" s="1317"/>
      <c r="AO79" s="1317"/>
      <c r="AP79" s="1317"/>
      <c r="AQ79" s="1317"/>
      <c r="AR79" s="1317"/>
      <c r="AS79" s="1317"/>
      <c r="AT79" s="1317"/>
      <c r="AU79" s="1317"/>
      <c r="AV79" s="1317"/>
      <c r="AW79" s="1317"/>
      <c r="AX79" s="1317"/>
      <c r="AY79" s="1317"/>
      <c r="AZ79" s="1317"/>
      <c r="BA79" s="1317"/>
      <c r="BB79" s="1315" t="s">
        <v>620</v>
      </c>
      <c r="BC79" s="1315"/>
      <c r="BD79" s="1315"/>
      <c r="BE79" s="1315"/>
      <c r="BF79" s="1315"/>
      <c r="BG79" s="1315"/>
      <c r="BH79" s="1315"/>
      <c r="BI79" s="1315"/>
      <c r="BJ79" s="1315"/>
      <c r="BK79" s="1315"/>
      <c r="BL79" s="1315"/>
      <c r="BM79" s="1315"/>
      <c r="BN79" s="1315"/>
      <c r="BO79" s="1315"/>
      <c r="BP79" s="1312">
        <v>10.199999999999999</v>
      </c>
      <c r="BQ79" s="1312"/>
      <c r="BR79" s="1312"/>
      <c r="BS79" s="1312"/>
      <c r="BT79" s="1312"/>
      <c r="BU79" s="1312"/>
      <c r="BV79" s="1312"/>
      <c r="BW79" s="1312"/>
      <c r="BX79" s="1312">
        <v>9.9</v>
      </c>
      <c r="BY79" s="1312"/>
      <c r="BZ79" s="1312"/>
      <c r="CA79" s="1312"/>
      <c r="CB79" s="1312"/>
      <c r="CC79" s="1312"/>
      <c r="CD79" s="1312"/>
      <c r="CE79" s="1312"/>
      <c r="CF79" s="1312">
        <v>9.9</v>
      </c>
      <c r="CG79" s="1312"/>
      <c r="CH79" s="1312"/>
      <c r="CI79" s="1312"/>
      <c r="CJ79" s="1312"/>
      <c r="CK79" s="1312"/>
      <c r="CL79" s="1312"/>
      <c r="CM79" s="1312"/>
      <c r="CN79" s="1312">
        <v>9.9</v>
      </c>
      <c r="CO79" s="1312"/>
      <c r="CP79" s="1312"/>
      <c r="CQ79" s="1312"/>
      <c r="CR79" s="1312"/>
      <c r="CS79" s="1312"/>
      <c r="CT79" s="1312"/>
      <c r="CU79" s="1312"/>
      <c r="CV79" s="1312">
        <v>9.5</v>
      </c>
      <c r="CW79" s="1312"/>
      <c r="CX79" s="1312"/>
      <c r="CY79" s="1312"/>
      <c r="CZ79" s="1312"/>
      <c r="DA79" s="1312"/>
      <c r="DB79" s="1312"/>
      <c r="DC79" s="1312"/>
    </row>
    <row r="80" spans="2:107" x14ac:dyDescent="0.15">
      <c r="B80" s="398"/>
      <c r="G80" s="1318"/>
      <c r="H80" s="1318"/>
      <c r="I80" s="1313"/>
      <c r="J80" s="1313"/>
      <c r="K80" s="1314"/>
      <c r="L80" s="1314"/>
      <c r="M80" s="1314"/>
      <c r="N80" s="1314"/>
      <c r="AN80" s="1317"/>
      <c r="AO80" s="1317"/>
      <c r="AP80" s="1317"/>
      <c r="AQ80" s="1317"/>
      <c r="AR80" s="1317"/>
      <c r="AS80" s="1317"/>
      <c r="AT80" s="1317"/>
      <c r="AU80" s="1317"/>
      <c r="AV80" s="1317"/>
      <c r="AW80" s="1317"/>
      <c r="AX80" s="1317"/>
      <c r="AY80" s="1317"/>
      <c r="AZ80" s="1317"/>
      <c r="BA80" s="1317"/>
      <c r="BB80" s="1315"/>
      <c r="BC80" s="1315"/>
      <c r="BD80" s="1315"/>
      <c r="BE80" s="1315"/>
      <c r="BF80" s="1315"/>
      <c r="BG80" s="1315"/>
      <c r="BH80" s="1315"/>
      <c r="BI80" s="1315"/>
      <c r="BJ80" s="1315"/>
      <c r="BK80" s="1315"/>
      <c r="BL80" s="1315"/>
      <c r="BM80" s="1315"/>
      <c r="BN80" s="1315"/>
      <c r="BO80" s="1315"/>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x14ac:dyDescent="0.15">
      <c r="B81" s="398"/>
    </row>
    <row r="82" spans="2:109" ht="17.25" x14ac:dyDescent="0.15">
      <c r="B82" s="398"/>
      <c r="K82" s="425"/>
      <c r="L82" s="425"/>
      <c r="M82" s="425"/>
      <c r="N82" s="425"/>
      <c r="AQ82" s="425"/>
      <c r="AR82" s="425"/>
      <c r="AS82" s="425"/>
      <c r="AT82" s="425"/>
      <c r="BC82" s="425"/>
      <c r="BD82" s="425"/>
      <c r="BE82" s="425"/>
      <c r="BF82" s="425"/>
      <c r="BO82" s="425"/>
      <c r="BP82" s="425"/>
      <c r="BQ82" s="425"/>
      <c r="BR82" s="425"/>
      <c r="CA82" s="425"/>
      <c r="CB82" s="425"/>
      <c r="CC82" s="425"/>
      <c r="CD82" s="425"/>
      <c r="CM82" s="425"/>
      <c r="CN82" s="425"/>
      <c r="CO82" s="425"/>
      <c r="CP82" s="425"/>
      <c r="CY82" s="425"/>
      <c r="CZ82" s="425"/>
      <c r="DA82" s="425"/>
      <c r="DB82" s="425"/>
      <c r="DC82" s="425"/>
    </row>
    <row r="83" spans="2:109" x14ac:dyDescent="0.15">
      <c r="B83" s="400"/>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01"/>
      <c r="AO83" s="401"/>
      <c r="AP83" s="401"/>
      <c r="AQ83" s="401"/>
      <c r="AR83" s="401"/>
      <c r="AS83" s="401"/>
      <c r="AT83" s="401"/>
      <c r="AU83" s="401"/>
      <c r="AV83" s="401"/>
      <c r="AW83" s="401"/>
      <c r="AX83" s="401"/>
      <c r="AY83" s="401"/>
      <c r="AZ83" s="401"/>
      <c r="BA83" s="401"/>
      <c r="BB83" s="401"/>
      <c r="BC83" s="401"/>
      <c r="BD83" s="401"/>
      <c r="BE83" s="401"/>
      <c r="BF83" s="401"/>
      <c r="BG83" s="401"/>
      <c r="BH83" s="401"/>
      <c r="BI83" s="401"/>
      <c r="BJ83" s="401"/>
      <c r="BK83" s="401"/>
      <c r="BL83" s="401"/>
      <c r="BM83" s="401"/>
      <c r="BN83" s="401"/>
      <c r="BO83" s="401"/>
      <c r="BP83" s="401"/>
      <c r="BQ83" s="401"/>
      <c r="BR83" s="401"/>
      <c r="BS83" s="401"/>
      <c r="BT83" s="401"/>
      <c r="BU83" s="401"/>
      <c r="BV83" s="401"/>
      <c r="BW83" s="401"/>
      <c r="BX83" s="401"/>
      <c r="BY83" s="401"/>
      <c r="BZ83" s="401"/>
      <c r="CA83" s="401"/>
      <c r="CB83" s="401"/>
      <c r="CC83" s="401"/>
      <c r="CD83" s="401"/>
      <c r="CE83" s="401"/>
      <c r="CF83" s="401"/>
      <c r="CG83" s="401"/>
      <c r="CH83" s="401"/>
      <c r="CI83" s="401"/>
      <c r="CJ83" s="401"/>
      <c r="CK83" s="401"/>
      <c r="CL83" s="401"/>
      <c r="CM83" s="401"/>
      <c r="CN83" s="401"/>
      <c r="CO83" s="401"/>
      <c r="CP83" s="401"/>
      <c r="CQ83" s="401"/>
      <c r="CR83" s="401"/>
      <c r="CS83" s="401"/>
      <c r="CT83" s="401"/>
      <c r="CU83" s="401"/>
      <c r="CV83" s="401"/>
      <c r="CW83" s="401"/>
      <c r="CX83" s="401"/>
      <c r="CY83" s="401"/>
      <c r="CZ83" s="401"/>
      <c r="DA83" s="401"/>
      <c r="DB83" s="401"/>
      <c r="DC83" s="401"/>
      <c r="DD83" s="402"/>
    </row>
    <row r="84" spans="2:109" x14ac:dyDescent="0.15">
      <c r="DD84" s="391"/>
      <c r="DE84" s="391"/>
    </row>
    <row r="85" spans="2:109" x14ac:dyDescent="0.15">
      <c r="DD85" s="391"/>
      <c r="DE85" s="391"/>
    </row>
    <row r="86" spans="2:109" hidden="1" x14ac:dyDescent="0.15">
      <c r="DD86" s="391"/>
      <c r="DE86" s="391"/>
    </row>
    <row r="87" spans="2:109" hidden="1" x14ac:dyDescent="0.15">
      <c r="K87" s="426"/>
      <c r="AQ87" s="426"/>
      <c r="BC87" s="426"/>
      <c r="BO87" s="426"/>
      <c r="CA87" s="426"/>
      <c r="CM87" s="426"/>
      <c r="CY87" s="426"/>
      <c r="DD87" s="391"/>
      <c r="DE87" s="391"/>
    </row>
    <row r="88" spans="2:109" hidden="1" x14ac:dyDescent="0.15">
      <c r="DD88" s="391"/>
      <c r="DE88" s="391"/>
    </row>
    <row r="89" spans="2:109" hidden="1" x14ac:dyDescent="0.15">
      <c r="DD89" s="391"/>
      <c r="DE89" s="391"/>
    </row>
    <row r="90" spans="2:109" hidden="1" x14ac:dyDescent="0.15">
      <c r="DD90" s="391"/>
      <c r="DE90" s="391"/>
    </row>
    <row r="91" spans="2:109" hidden="1" x14ac:dyDescent="0.15">
      <c r="DD91" s="391"/>
      <c r="DE91" s="391"/>
    </row>
    <row r="92" spans="2:109" ht="13.5" hidden="1" customHeight="1" x14ac:dyDescent="0.15">
      <c r="DD92" s="391"/>
      <c r="DE92" s="391"/>
    </row>
    <row r="93" spans="2:109" ht="13.5" hidden="1" customHeight="1" x14ac:dyDescent="0.15">
      <c r="DD93" s="391"/>
      <c r="DE93" s="391"/>
    </row>
    <row r="94" spans="2:109" ht="13.5" hidden="1" customHeight="1" x14ac:dyDescent="0.15">
      <c r="DD94" s="391"/>
      <c r="DE94" s="391"/>
    </row>
    <row r="95" spans="2:109" ht="13.5" hidden="1" customHeight="1" x14ac:dyDescent="0.15">
      <c r="DD95" s="391"/>
      <c r="DE95" s="391"/>
    </row>
    <row r="96" spans="2:109" ht="13.5" hidden="1" customHeight="1" x14ac:dyDescent="0.15">
      <c r="DD96" s="391"/>
      <c r="DE96" s="391"/>
    </row>
    <row r="97" s="391" customFormat="1" ht="13.5" hidden="1" customHeight="1" x14ac:dyDescent="0.15"/>
    <row r="98" s="391" customFormat="1" ht="13.5" hidden="1" customHeight="1" x14ac:dyDescent="0.15"/>
    <row r="99" s="391" customFormat="1" ht="13.5" hidden="1" customHeight="1" x14ac:dyDescent="0.15"/>
    <row r="100" s="391" customFormat="1" ht="13.5" hidden="1" customHeight="1" x14ac:dyDescent="0.15"/>
    <row r="101" s="391" customFormat="1" ht="13.5" hidden="1" customHeight="1" x14ac:dyDescent="0.15"/>
    <row r="102" s="391" customFormat="1" ht="13.5" hidden="1" customHeight="1" x14ac:dyDescent="0.15"/>
    <row r="103" s="391" customFormat="1" ht="13.5" hidden="1" customHeight="1" x14ac:dyDescent="0.15"/>
    <row r="104" s="391" customFormat="1" ht="13.5" hidden="1" customHeight="1" x14ac:dyDescent="0.15"/>
    <row r="105" s="391" customFormat="1" ht="13.5" hidden="1" customHeight="1" x14ac:dyDescent="0.15"/>
    <row r="106" s="391" customFormat="1" ht="13.5" hidden="1" customHeight="1" x14ac:dyDescent="0.15"/>
    <row r="107" s="391" customFormat="1" ht="13.5" hidden="1" customHeight="1" x14ac:dyDescent="0.15"/>
    <row r="108" s="391" customFormat="1" ht="13.5" hidden="1" customHeight="1" x14ac:dyDescent="0.15"/>
    <row r="109" s="391" customFormat="1" ht="13.5" hidden="1" customHeight="1" x14ac:dyDescent="0.15"/>
    <row r="110" s="391" customFormat="1" ht="13.5" hidden="1" customHeight="1" x14ac:dyDescent="0.15"/>
    <row r="111" s="391" customFormat="1" ht="13.5" hidden="1" customHeight="1" x14ac:dyDescent="0.15"/>
    <row r="112" s="391" customFormat="1" ht="13.5" hidden="1" customHeight="1" x14ac:dyDescent="0.15"/>
    <row r="113" s="391" customFormat="1" ht="13.5" hidden="1" customHeight="1" x14ac:dyDescent="0.15"/>
    <row r="114" s="391" customFormat="1" ht="13.5" hidden="1" customHeight="1" x14ac:dyDescent="0.15"/>
    <row r="115" s="391" customFormat="1" ht="13.5" hidden="1" customHeight="1" x14ac:dyDescent="0.15"/>
    <row r="116" s="391" customFormat="1" ht="13.5" hidden="1" customHeight="1" x14ac:dyDescent="0.15"/>
    <row r="117" s="391" customFormat="1" ht="13.5" hidden="1" customHeight="1" x14ac:dyDescent="0.15"/>
    <row r="118" s="391" customFormat="1" ht="13.5" hidden="1" customHeight="1" x14ac:dyDescent="0.15"/>
    <row r="119" s="391" customFormat="1" ht="13.5" hidden="1" customHeight="1" x14ac:dyDescent="0.15"/>
    <row r="120" s="391" customFormat="1" ht="13.5" hidden="1" customHeight="1" x14ac:dyDescent="0.15"/>
    <row r="121" s="391" customFormat="1" ht="13.5" hidden="1" customHeight="1" x14ac:dyDescent="0.15"/>
    <row r="122" s="391" customFormat="1" ht="13.5" hidden="1" customHeight="1" x14ac:dyDescent="0.15"/>
    <row r="123" s="391" customFormat="1" ht="13.5" hidden="1" customHeight="1" x14ac:dyDescent="0.15"/>
    <row r="124" s="391" customFormat="1" ht="13.5" hidden="1" customHeight="1" x14ac:dyDescent="0.15"/>
    <row r="125" s="391" customFormat="1" ht="13.5" hidden="1" customHeight="1" x14ac:dyDescent="0.15"/>
    <row r="126" s="391" customFormat="1" ht="13.5" hidden="1" customHeight="1" x14ac:dyDescent="0.15"/>
    <row r="127" s="391" customFormat="1" ht="13.5" hidden="1" customHeight="1" x14ac:dyDescent="0.15"/>
    <row r="128" s="391" customFormat="1" ht="13.5" hidden="1" customHeight="1" x14ac:dyDescent="0.15"/>
    <row r="129" s="391" customFormat="1" ht="13.5" hidden="1" customHeight="1" x14ac:dyDescent="0.15"/>
    <row r="130" s="391" customFormat="1" ht="13.5" hidden="1" customHeight="1" x14ac:dyDescent="0.15"/>
    <row r="131" s="391" customFormat="1" ht="13.5" hidden="1" customHeight="1" x14ac:dyDescent="0.15"/>
    <row r="132" s="391" customFormat="1" ht="13.5" hidden="1" customHeight="1" x14ac:dyDescent="0.15"/>
    <row r="133" s="391" customFormat="1" ht="13.5" hidden="1" customHeight="1" x14ac:dyDescent="0.15"/>
    <row r="134" s="391" customFormat="1" ht="13.5" hidden="1" customHeight="1" x14ac:dyDescent="0.15"/>
    <row r="135" s="391" customFormat="1" ht="13.5" hidden="1" customHeight="1" x14ac:dyDescent="0.15"/>
    <row r="136" s="391" customFormat="1" ht="13.5" hidden="1" customHeight="1" x14ac:dyDescent="0.15"/>
    <row r="137" s="391" customFormat="1" ht="13.5" hidden="1" customHeight="1" x14ac:dyDescent="0.15"/>
    <row r="138" s="391" customFormat="1" ht="13.5" hidden="1" customHeight="1" x14ac:dyDescent="0.15"/>
    <row r="139" s="391" customFormat="1" ht="13.5" hidden="1" customHeight="1" x14ac:dyDescent="0.15"/>
    <row r="140" s="391" customFormat="1" ht="13.5" hidden="1" customHeight="1" x14ac:dyDescent="0.15"/>
    <row r="141" s="391" customFormat="1" ht="13.5" hidden="1" customHeight="1" x14ac:dyDescent="0.15"/>
    <row r="142" s="391" customFormat="1" ht="13.5" hidden="1" customHeight="1" x14ac:dyDescent="0.15"/>
    <row r="143" s="391" customFormat="1" ht="13.5" hidden="1" customHeight="1" x14ac:dyDescent="0.15"/>
    <row r="144" s="391" customFormat="1" ht="13.5" hidden="1" customHeight="1" x14ac:dyDescent="0.15"/>
    <row r="145" s="391" customFormat="1" ht="13.5" hidden="1" customHeight="1" x14ac:dyDescent="0.15"/>
    <row r="146" s="391" customFormat="1" ht="13.5" hidden="1" customHeight="1" x14ac:dyDescent="0.15"/>
    <row r="147" s="391" customFormat="1" ht="13.5" hidden="1" customHeight="1" x14ac:dyDescent="0.15"/>
    <row r="148" s="391" customFormat="1" ht="13.5" hidden="1" customHeight="1" x14ac:dyDescent="0.15"/>
    <row r="149" s="391" customFormat="1" ht="13.5" hidden="1" customHeight="1" x14ac:dyDescent="0.15"/>
    <row r="150" s="391" customFormat="1" ht="13.5" hidden="1" customHeight="1" x14ac:dyDescent="0.15"/>
    <row r="151" s="391" customFormat="1" ht="13.5" hidden="1" customHeight="1" x14ac:dyDescent="0.15"/>
    <row r="152" s="391" customFormat="1" ht="13.5" hidden="1" customHeight="1" x14ac:dyDescent="0.15"/>
    <row r="153" s="391" customFormat="1" ht="13.5" hidden="1" customHeight="1" x14ac:dyDescent="0.15"/>
    <row r="154" s="391" customFormat="1" ht="13.5" hidden="1" customHeight="1" x14ac:dyDescent="0.15"/>
    <row r="155" s="391" customFormat="1" ht="13.5" hidden="1" customHeight="1" x14ac:dyDescent="0.15"/>
    <row r="156" s="391" customFormat="1" ht="13.5" hidden="1" customHeight="1" x14ac:dyDescent="0.15"/>
    <row r="157" s="391" customFormat="1" ht="13.5" hidden="1" customHeight="1" x14ac:dyDescent="0.15"/>
    <row r="158" s="391" customFormat="1" ht="13.5" hidden="1" customHeight="1" x14ac:dyDescent="0.15"/>
    <row r="159" s="391" customFormat="1" ht="13.5" hidden="1" customHeight="1" x14ac:dyDescent="0.15"/>
    <row r="160" s="391" customFormat="1" ht="13.5" hidden="1" customHeight="1" x14ac:dyDescent="0.15"/>
  </sheetData>
  <sheetProtection algorithmName="SHA-512" hashValue="r/TPsyAAqNURx7ZtYzaK425KAT+x/MetfQAURbAaZPSRbKWldnPAgW1wz46K+r+CgIc9/y3iD2TJkUOdGkwr7A==" saltValue="7ciwWmOXvc/wZoYzLG/l5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3542B-E6FE-4186-BF0F-C55F072BA725}">
  <sheetPr>
    <pageSetUpPr fitToPage="1"/>
  </sheetPr>
  <dimension ref="A1:DR125"/>
  <sheetViews>
    <sheetView showGridLines="0" topLeftCell="W97" zoomScale="85" zoomScaleNormal="85" zoomScaleSheetLayoutView="70" workbookViewId="0">
      <selection activeCell="AN65" sqref="AN65:DC6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1:34"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x14ac:dyDescent="0.15">
      <c r="S2" s="289"/>
      <c r="AH2" s="289"/>
    </row>
    <row r="3" spans="1: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x14ac:dyDescent="0.15"/>
    <row r="5" spans="1:34" x14ac:dyDescent="0.15"/>
    <row r="6" spans="1:34" x14ac:dyDescent="0.15"/>
    <row r="7" spans="1:34" x14ac:dyDescent="0.15"/>
    <row r="8" spans="1:34" x14ac:dyDescent="0.15"/>
    <row r="9" spans="1:34" x14ac:dyDescent="0.15">
      <c r="AH9" s="289"/>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512</v>
      </c>
    </row>
  </sheetData>
  <sheetProtection algorithmName="SHA-512" hashValue="uFcTl4JXfaLnYO1XXxnBieIgk0zsFmtQ1Lehm1axd9Djf1UgInVEUmyXDzjKZTickOGdTHRA1FLqZhf4lUbJyQ==" saltValue="/qRMy4TqU2vXBwbnw+dqv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F0793-5275-49D8-BAAA-06332952EE55}">
  <sheetPr>
    <pageSetUpPr fitToPage="1"/>
  </sheetPr>
  <dimension ref="A1:DR125"/>
  <sheetViews>
    <sheetView showGridLines="0" topLeftCell="A74" zoomScaleNormal="100" zoomScaleSheetLayoutView="55" workbookViewId="0">
      <selection activeCell="AN65" sqref="AN65:DC69"/>
    </sheetView>
  </sheetViews>
  <sheetFormatPr defaultColWidth="0" defaultRowHeight="13.5" customHeight="1" zeroHeight="1" x14ac:dyDescent="0.15"/>
  <cols>
    <col min="1" max="34" width="2.5" style="290" customWidth="1"/>
    <col min="35" max="122" width="2.5" style="289" customWidth="1"/>
    <col min="123" max="16384" width="2.5" style="289" hidden="1"/>
  </cols>
  <sheetData>
    <row r="1" spans="2:34"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x14ac:dyDescent="0.15">
      <c r="S2" s="289"/>
      <c r="AH2" s="289"/>
    </row>
    <row r="3" spans="2:34"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x14ac:dyDescent="0.15"/>
    <row r="5" spans="2:34" x14ac:dyDescent="0.15"/>
    <row r="6" spans="2:34" x14ac:dyDescent="0.15"/>
    <row r="7" spans="2:34" x14ac:dyDescent="0.15"/>
    <row r="8" spans="2:34" x14ac:dyDescent="0.15"/>
    <row r="9" spans="2:34" x14ac:dyDescent="0.15">
      <c r="AH9" s="289"/>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9"/>
    </row>
    <row r="18" spans="12:34" x14ac:dyDescent="0.15"/>
    <row r="19" spans="12:34" x14ac:dyDescent="0.15"/>
    <row r="20" spans="12:34" x14ac:dyDescent="0.15">
      <c r="AH20" s="289"/>
    </row>
    <row r="21" spans="12:34" x14ac:dyDescent="0.15">
      <c r="AH21" s="289"/>
    </row>
    <row r="22" spans="12:34" x14ac:dyDescent="0.15"/>
    <row r="23" spans="12:34" x14ac:dyDescent="0.15"/>
    <row r="24" spans="12:34" x14ac:dyDescent="0.15">
      <c r="Q24" s="289"/>
    </row>
    <row r="25" spans="12:34" x14ac:dyDescent="0.15"/>
    <row r="26" spans="12:34" x14ac:dyDescent="0.15"/>
    <row r="27" spans="12:34" x14ac:dyDescent="0.15"/>
    <row r="28" spans="12:34" x14ac:dyDescent="0.15">
      <c r="O28" s="289"/>
      <c r="T28" s="289"/>
      <c r="AH28" s="289"/>
    </row>
    <row r="29" spans="12:34" x14ac:dyDescent="0.15"/>
    <row r="30" spans="12:34" x14ac:dyDescent="0.15"/>
    <row r="31" spans="12:34" x14ac:dyDescent="0.15">
      <c r="Q31" s="289"/>
    </row>
    <row r="32" spans="12:34" x14ac:dyDescent="0.15">
      <c r="L32" s="289"/>
    </row>
    <row r="33" spans="2:34" x14ac:dyDescent="0.15">
      <c r="C33" s="289"/>
      <c r="E33" s="289"/>
      <c r="G33" s="289"/>
      <c r="I33" s="289"/>
      <c r="X33" s="289"/>
    </row>
    <row r="34" spans="2:34" x14ac:dyDescent="0.15">
      <c r="B34" s="289"/>
      <c r="P34" s="289"/>
      <c r="R34" s="289"/>
      <c r="T34" s="289"/>
    </row>
    <row r="35" spans="2:34" x14ac:dyDescent="0.15">
      <c r="D35" s="289"/>
      <c r="W35" s="289"/>
      <c r="AC35" s="289"/>
      <c r="AD35" s="289"/>
      <c r="AE35" s="289"/>
      <c r="AF35" s="289"/>
      <c r="AG35" s="289"/>
      <c r="AH35" s="289"/>
    </row>
    <row r="36" spans="2:34" x14ac:dyDescent="0.15">
      <c r="H36" s="289"/>
      <c r="J36" s="289"/>
      <c r="K36" s="289"/>
      <c r="M36" s="289"/>
      <c r="Y36" s="289"/>
      <c r="Z36" s="289"/>
      <c r="AA36" s="289"/>
      <c r="AB36" s="289"/>
      <c r="AC36" s="289"/>
      <c r="AD36" s="289"/>
      <c r="AE36" s="289"/>
      <c r="AF36" s="289"/>
      <c r="AG36" s="289"/>
      <c r="AH36" s="289"/>
    </row>
    <row r="37" spans="2:34" x14ac:dyDescent="0.15">
      <c r="AH37" s="289"/>
    </row>
    <row r="38" spans="2:34" x14ac:dyDescent="0.15">
      <c r="AG38" s="289"/>
      <c r="AH38" s="289"/>
    </row>
    <row r="39" spans="2:34" x14ac:dyDescent="0.15"/>
    <row r="40" spans="2:34" x14ac:dyDescent="0.15">
      <c r="X40" s="289"/>
    </row>
    <row r="41" spans="2:34" x14ac:dyDescent="0.15">
      <c r="R41" s="289"/>
    </row>
    <row r="42" spans="2:34" x14ac:dyDescent="0.15">
      <c r="W42" s="289"/>
    </row>
    <row r="43" spans="2:34" x14ac:dyDescent="0.15">
      <c r="Y43" s="289"/>
      <c r="Z43" s="289"/>
      <c r="AA43" s="289"/>
      <c r="AB43" s="289"/>
      <c r="AC43" s="289"/>
      <c r="AD43" s="289"/>
      <c r="AE43" s="289"/>
      <c r="AF43" s="289"/>
      <c r="AG43" s="289"/>
      <c r="AH43" s="289"/>
    </row>
    <row r="44" spans="2:34" x14ac:dyDescent="0.15">
      <c r="AH44" s="289"/>
    </row>
    <row r="45" spans="2:34" x14ac:dyDescent="0.15">
      <c r="X45" s="289"/>
    </row>
    <row r="46" spans="2:34" x14ac:dyDescent="0.15"/>
    <row r="47" spans="2:34" x14ac:dyDescent="0.15"/>
    <row r="48" spans="2:34" x14ac:dyDescent="0.15">
      <c r="W48" s="289"/>
      <c r="Y48" s="289"/>
      <c r="Z48" s="289"/>
      <c r="AA48" s="289"/>
      <c r="AB48" s="289"/>
      <c r="AC48" s="289"/>
      <c r="AD48" s="289"/>
      <c r="AE48" s="289"/>
      <c r="AF48" s="289"/>
      <c r="AG48" s="289"/>
      <c r="AH48" s="289"/>
    </row>
    <row r="49" spans="28:34" x14ac:dyDescent="0.15"/>
    <row r="50" spans="28:34" x14ac:dyDescent="0.15">
      <c r="AE50" s="289"/>
      <c r="AF50" s="289"/>
      <c r="AG50" s="289"/>
      <c r="AH50" s="289"/>
    </row>
    <row r="51" spans="28:34" x14ac:dyDescent="0.15">
      <c r="AC51" s="289"/>
      <c r="AD51" s="289"/>
      <c r="AE51" s="289"/>
      <c r="AF51" s="289"/>
      <c r="AG51" s="289"/>
      <c r="AH51" s="289"/>
    </row>
    <row r="52" spans="28:34" x14ac:dyDescent="0.15"/>
    <row r="53" spans="28:34" x14ac:dyDescent="0.15">
      <c r="AF53" s="289"/>
      <c r="AG53" s="289"/>
      <c r="AH53" s="289"/>
    </row>
    <row r="54" spans="28:34" x14ac:dyDescent="0.15">
      <c r="AH54" s="289"/>
    </row>
    <row r="55" spans="28:34" x14ac:dyDescent="0.15"/>
    <row r="56" spans="28:34" x14ac:dyDescent="0.15">
      <c r="AB56" s="289"/>
      <c r="AC56" s="289"/>
      <c r="AD56" s="289"/>
      <c r="AE56" s="289"/>
      <c r="AF56" s="289"/>
      <c r="AG56" s="289"/>
      <c r="AH56" s="289"/>
    </row>
    <row r="57" spans="28:34" x14ac:dyDescent="0.15">
      <c r="AH57" s="289"/>
    </row>
    <row r="58" spans="28:34" x14ac:dyDescent="0.15">
      <c r="AH58" s="289"/>
    </row>
    <row r="59" spans="28:34" x14ac:dyDescent="0.15">
      <c r="AG59" s="289"/>
      <c r="AH59" s="289"/>
    </row>
    <row r="60" spans="28:34" x14ac:dyDescent="0.15"/>
    <row r="61" spans="28:34" x14ac:dyDescent="0.15"/>
    <row r="62" spans="28:34" x14ac:dyDescent="0.15"/>
    <row r="63" spans="28:34" x14ac:dyDescent="0.15">
      <c r="AH63" s="289"/>
    </row>
    <row r="64" spans="28:34" x14ac:dyDescent="0.15">
      <c r="AG64" s="289"/>
      <c r="AH64" s="289"/>
    </row>
    <row r="65" spans="28:34" x14ac:dyDescent="0.15"/>
    <row r="66" spans="28:34" x14ac:dyDescent="0.15"/>
    <row r="67" spans="28:34" x14ac:dyDescent="0.15"/>
    <row r="68" spans="28:34" x14ac:dyDescent="0.15">
      <c r="AB68" s="289"/>
      <c r="AC68" s="289"/>
      <c r="AD68" s="289"/>
      <c r="AE68" s="289"/>
      <c r="AF68" s="289"/>
      <c r="AG68" s="289"/>
      <c r="AH68" s="289"/>
    </row>
    <row r="69" spans="28:34" x14ac:dyDescent="0.15">
      <c r="AF69" s="289"/>
      <c r="AG69" s="289"/>
      <c r="AH69" s="289"/>
    </row>
    <row r="70" spans="28:34" x14ac:dyDescent="0.15"/>
    <row r="71" spans="28:34" x14ac:dyDescent="0.15"/>
    <row r="72" spans="28:34" x14ac:dyDescent="0.15"/>
    <row r="73" spans="28:34" x14ac:dyDescent="0.15"/>
    <row r="74" spans="28:34" x14ac:dyDescent="0.15"/>
    <row r="75" spans="28:34" x14ac:dyDescent="0.15">
      <c r="AH75" s="289"/>
    </row>
    <row r="76" spans="28:34" x14ac:dyDescent="0.15">
      <c r="AF76" s="289"/>
      <c r="AG76" s="289"/>
      <c r="AH76" s="289"/>
    </row>
    <row r="77" spans="28:34" x14ac:dyDescent="0.15">
      <c r="AG77" s="289"/>
      <c r="AH77" s="289"/>
    </row>
    <row r="78" spans="28:34" x14ac:dyDescent="0.15"/>
    <row r="79" spans="28:34" x14ac:dyDescent="0.15"/>
    <row r="80" spans="28:34" x14ac:dyDescent="0.15"/>
    <row r="81" spans="25:34" x14ac:dyDescent="0.15"/>
    <row r="82" spans="25:34" x14ac:dyDescent="0.15">
      <c r="Y82" s="289"/>
    </row>
    <row r="83" spans="25:34" x14ac:dyDescent="0.15">
      <c r="Y83" s="289"/>
      <c r="Z83" s="289"/>
      <c r="AA83" s="289"/>
      <c r="AB83" s="289"/>
      <c r="AC83" s="289"/>
      <c r="AD83" s="289"/>
      <c r="AE83" s="289"/>
      <c r="AF83" s="289"/>
      <c r="AG83" s="289"/>
      <c r="AH83" s="289"/>
    </row>
    <row r="84" spans="25:34" x14ac:dyDescent="0.15"/>
    <row r="85" spans="25:34" x14ac:dyDescent="0.15"/>
    <row r="86" spans="25:34" x14ac:dyDescent="0.15"/>
    <row r="87" spans="25:34" x14ac:dyDescent="0.15"/>
    <row r="88" spans="25:34" x14ac:dyDescent="0.15">
      <c r="AH88" s="289"/>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9"/>
      <c r="AG94" s="289"/>
      <c r="AH94" s="289"/>
    </row>
    <row r="95" spans="25:34" ht="13.5" customHeight="1" x14ac:dyDescent="0.15">
      <c r="AH95" s="289"/>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9"/>
    </row>
    <row r="102" spans="33:34" ht="13.5" customHeight="1" x14ac:dyDescent="0.15"/>
    <row r="103" spans="33:34" ht="13.5" customHeight="1" x14ac:dyDescent="0.15"/>
    <row r="104" spans="33:34" ht="13.5" customHeight="1" x14ac:dyDescent="0.15">
      <c r="AG104" s="289"/>
      <c r="AH104" s="289"/>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9"/>
    </row>
    <row r="117" spans="34:122" ht="13.5" customHeight="1" x14ac:dyDescent="0.15"/>
    <row r="118" spans="34:122" ht="13.5" customHeight="1" x14ac:dyDescent="0.15"/>
    <row r="119" spans="34:122" ht="13.5" customHeight="1" x14ac:dyDescent="0.15"/>
    <row r="120" spans="34:122" ht="13.5" customHeight="1" x14ac:dyDescent="0.15">
      <c r="AH120" s="289"/>
    </row>
    <row r="121" spans="34:122" ht="13.5" customHeight="1" x14ac:dyDescent="0.15">
      <c r="AH121" s="289"/>
    </row>
    <row r="122" spans="34:122" ht="13.5" customHeight="1" x14ac:dyDescent="0.15"/>
    <row r="123" spans="34:122" ht="13.5" customHeight="1" x14ac:dyDescent="0.15"/>
    <row r="124" spans="34:122" ht="13.5" customHeight="1" x14ac:dyDescent="0.15"/>
    <row r="125" spans="34:122" ht="13.5" customHeight="1" x14ac:dyDescent="0.15">
      <c r="DR125" s="289" t="s">
        <v>512</v>
      </c>
    </row>
  </sheetData>
  <sheetProtection algorithmName="SHA-512" hashValue="keHWSBpGMlk2DqPe9x57qaY9BfXT/Op2S9dUPIdpqQbcdvBR2y5zV1OVshetdNS6pUGOgQkokMURDdJNd+fb2A==" saltValue="snNV+CuHt3NAAj/vovR8u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562</v>
      </c>
      <c r="G2" s="155"/>
      <c r="H2" s="156"/>
    </row>
    <row r="3" spans="1:8" x14ac:dyDescent="0.15">
      <c r="A3" s="152" t="s">
        <v>555</v>
      </c>
      <c r="B3" s="157"/>
      <c r="C3" s="158"/>
      <c r="D3" s="159">
        <v>246118</v>
      </c>
      <c r="E3" s="160"/>
      <c r="F3" s="161">
        <v>107537</v>
      </c>
      <c r="G3" s="162"/>
      <c r="H3" s="163"/>
    </row>
    <row r="4" spans="1:8" x14ac:dyDescent="0.15">
      <c r="A4" s="164"/>
      <c r="B4" s="165"/>
      <c r="C4" s="166"/>
      <c r="D4" s="167">
        <v>150497</v>
      </c>
      <c r="E4" s="168"/>
      <c r="F4" s="169">
        <v>57923</v>
      </c>
      <c r="G4" s="170"/>
      <c r="H4" s="171"/>
    </row>
    <row r="5" spans="1:8" x14ac:dyDescent="0.15">
      <c r="A5" s="152" t="s">
        <v>557</v>
      </c>
      <c r="B5" s="157"/>
      <c r="C5" s="158"/>
      <c r="D5" s="159">
        <v>155477</v>
      </c>
      <c r="E5" s="160"/>
      <c r="F5" s="161">
        <v>113913</v>
      </c>
      <c r="G5" s="162"/>
      <c r="H5" s="163"/>
    </row>
    <row r="6" spans="1:8" x14ac:dyDescent="0.15">
      <c r="A6" s="164"/>
      <c r="B6" s="165"/>
      <c r="C6" s="166"/>
      <c r="D6" s="167">
        <v>96936</v>
      </c>
      <c r="E6" s="168"/>
      <c r="F6" s="169">
        <v>53160</v>
      </c>
      <c r="G6" s="170"/>
      <c r="H6" s="171"/>
    </row>
    <row r="7" spans="1:8" x14ac:dyDescent="0.15">
      <c r="A7" s="152" t="s">
        <v>558</v>
      </c>
      <c r="B7" s="157"/>
      <c r="C7" s="158"/>
      <c r="D7" s="159">
        <v>168345</v>
      </c>
      <c r="E7" s="160"/>
      <c r="F7" s="161">
        <v>115050</v>
      </c>
      <c r="G7" s="162"/>
      <c r="H7" s="163"/>
    </row>
    <row r="8" spans="1:8" x14ac:dyDescent="0.15">
      <c r="A8" s="164"/>
      <c r="B8" s="165"/>
      <c r="C8" s="166"/>
      <c r="D8" s="167">
        <v>84244</v>
      </c>
      <c r="E8" s="168"/>
      <c r="F8" s="169">
        <v>53792</v>
      </c>
      <c r="G8" s="170"/>
      <c r="H8" s="171"/>
    </row>
    <row r="9" spans="1:8" x14ac:dyDescent="0.15">
      <c r="A9" s="152" t="s">
        <v>559</v>
      </c>
      <c r="B9" s="157"/>
      <c r="C9" s="158"/>
      <c r="D9" s="159">
        <v>164870</v>
      </c>
      <c r="E9" s="160"/>
      <c r="F9" s="161">
        <v>118252</v>
      </c>
      <c r="G9" s="162"/>
      <c r="H9" s="163"/>
    </row>
    <row r="10" spans="1:8" x14ac:dyDescent="0.15">
      <c r="A10" s="164"/>
      <c r="B10" s="165"/>
      <c r="C10" s="166"/>
      <c r="D10" s="167">
        <v>73025</v>
      </c>
      <c r="E10" s="168"/>
      <c r="F10" s="169">
        <v>49994</v>
      </c>
      <c r="G10" s="170"/>
      <c r="H10" s="171"/>
    </row>
    <row r="11" spans="1:8" x14ac:dyDescent="0.15">
      <c r="A11" s="152" t="s">
        <v>560</v>
      </c>
      <c r="B11" s="157"/>
      <c r="C11" s="158"/>
      <c r="D11" s="159">
        <v>137008</v>
      </c>
      <c r="E11" s="160"/>
      <c r="F11" s="161">
        <v>120302</v>
      </c>
      <c r="G11" s="162"/>
      <c r="H11" s="163"/>
    </row>
    <row r="12" spans="1:8" x14ac:dyDescent="0.15">
      <c r="A12" s="164"/>
      <c r="B12" s="165"/>
      <c r="C12" s="172"/>
      <c r="D12" s="167">
        <v>86565</v>
      </c>
      <c r="E12" s="168"/>
      <c r="F12" s="169">
        <v>59328</v>
      </c>
      <c r="G12" s="170"/>
      <c r="H12" s="171"/>
    </row>
    <row r="13" spans="1:8" x14ac:dyDescent="0.15">
      <c r="A13" s="152"/>
      <c r="B13" s="157"/>
      <c r="C13" s="173"/>
      <c r="D13" s="174">
        <v>174364</v>
      </c>
      <c r="E13" s="175"/>
      <c r="F13" s="176">
        <v>115011</v>
      </c>
      <c r="G13" s="177"/>
      <c r="H13" s="163"/>
    </row>
    <row r="14" spans="1:8" x14ac:dyDescent="0.15">
      <c r="A14" s="164"/>
      <c r="B14" s="165"/>
      <c r="C14" s="166"/>
      <c r="D14" s="167">
        <v>98253</v>
      </c>
      <c r="E14" s="168"/>
      <c r="F14" s="169">
        <v>54839</v>
      </c>
      <c r="G14" s="170"/>
      <c r="H14" s="171"/>
    </row>
    <row r="17" spans="1:11" x14ac:dyDescent="0.15">
      <c r="A17" s="148" t="s">
        <v>53</v>
      </c>
    </row>
    <row r="18" spans="1:11" x14ac:dyDescent="0.15">
      <c r="A18" s="178"/>
      <c r="B18" s="178" t="str">
        <f>実質収支比率等に係る経年分析!F$46</f>
        <v>H28</v>
      </c>
      <c r="C18" s="178" t="str">
        <f>実質収支比率等に係る経年分析!G$46</f>
        <v>H29</v>
      </c>
      <c r="D18" s="178" t="str">
        <f>実質収支比率等に係る経年分析!H$46</f>
        <v>H30</v>
      </c>
      <c r="E18" s="178" t="str">
        <f>実質収支比率等に係る経年分析!I$46</f>
        <v>R01</v>
      </c>
      <c r="F18" s="178" t="str">
        <f>実質収支比率等に係る経年分析!J$46</f>
        <v>R02</v>
      </c>
    </row>
    <row r="19" spans="1:11" x14ac:dyDescent="0.15">
      <c r="A19" s="178" t="s">
        <v>54</v>
      </c>
      <c r="B19" s="178">
        <f>ROUND(VALUE(SUBSTITUTE(実質収支比率等に係る経年分析!F$48,"▲","-")),2)</f>
        <v>2.4900000000000002</v>
      </c>
      <c r="C19" s="178">
        <f>ROUND(VALUE(SUBSTITUTE(実質収支比率等に係る経年分析!G$48,"▲","-")),2)</f>
        <v>1.81</v>
      </c>
      <c r="D19" s="178">
        <f>ROUND(VALUE(SUBSTITUTE(実質収支比率等に係る経年分析!H$48,"▲","-")),2)</f>
        <v>3.42</v>
      </c>
      <c r="E19" s="178">
        <f>ROUND(VALUE(SUBSTITUTE(実質収支比率等に係る経年分析!I$48,"▲","-")),2)</f>
        <v>1.9</v>
      </c>
      <c r="F19" s="178">
        <f>ROUND(VALUE(SUBSTITUTE(実質収支比率等に係る経年分析!J$48,"▲","-")),2)</f>
        <v>1.99</v>
      </c>
    </row>
    <row r="20" spans="1:11" x14ac:dyDescent="0.15">
      <c r="A20" s="178" t="s">
        <v>55</v>
      </c>
      <c r="B20" s="178">
        <f>ROUND(VALUE(SUBSTITUTE(実質収支比率等に係る経年分析!F$47,"▲","-")),2)</f>
        <v>8.64</v>
      </c>
      <c r="C20" s="178">
        <f>ROUND(VALUE(SUBSTITUTE(実質収支比率等に係る経年分析!G$47,"▲","-")),2)</f>
        <v>8.73</v>
      </c>
      <c r="D20" s="178">
        <f>ROUND(VALUE(SUBSTITUTE(実質収支比率等に係る経年分析!H$47,"▲","-")),2)</f>
        <v>8.91</v>
      </c>
      <c r="E20" s="178">
        <f>ROUND(VALUE(SUBSTITUTE(実質収支比率等に係る経年分析!I$47,"▲","-")),2)</f>
        <v>10.3</v>
      </c>
      <c r="F20" s="178">
        <f>ROUND(VALUE(SUBSTITUTE(実質収支比率等に係る経年分析!J$47,"▲","-")),2)</f>
        <v>10.49</v>
      </c>
    </row>
    <row r="21" spans="1:11" x14ac:dyDescent="0.15">
      <c r="A21" s="178" t="s">
        <v>56</v>
      </c>
      <c r="B21" s="178">
        <f>IF(ISNUMBER(VALUE(SUBSTITUTE(実質収支比率等に係る経年分析!F$49,"▲","-"))),ROUND(VALUE(SUBSTITUTE(実質収支比率等に係る経年分析!F$49,"▲","-")),2),NA())</f>
        <v>3.28</v>
      </c>
      <c r="C21" s="178">
        <f>IF(ISNUMBER(VALUE(SUBSTITUTE(実質収支比率等に係る経年分析!G$49,"▲","-"))),ROUND(VALUE(SUBSTITUTE(実質収支比率等に係る経年分析!G$49,"▲","-")),2),NA())</f>
        <v>4.55</v>
      </c>
      <c r="D21" s="178">
        <f>IF(ISNUMBER(VALUE(SUBSTITUTE(実質収支比率等に係る経年分析!H$49,"▲","-"))),ROUND(VALUE(SUBSTITUTE(実質収支比率等に係る経年分析!H$49,"▲","-")),2),NA())</f>
        <v>6.34</v>
      </c>
      <c r="E21" s="178">
        <f>IF(ISNUMBER(VALUE(SUBSTITUTE(実質収支比率等に係る経年分析!I$49,"▲","-"))),ROUND(VALUE(SUBSTITUTE(実質収支比率等に係る経年分析!I$49,"▲","-")),2),NA())</f>
        <v>3.99</v>
      </c>
      <c r="F21" s="178">
        <f>IF(ISNUMBER(VALUE(SUBSTITUTE(実質収支比率等に係る経年分析!J$49,"▲","-"))),ROUND(VALUE(SUBSTITUTE(実質収支比率等に係る経年分析!J$49,"▲","-")),2),NA())</f>
        <v>4.3</v>
      </c>
    </row>
    <row r="24" spans="1:11" x14ac:dyDescent="0.15">
      <c r="A24" s="148" t="s">
        <v>57</v>
      </c>
    </row>
    <row r="25" spans="1:11" x14ac:dyDescent="0.15">
      <c r="A25" s="179"/>
      <c r="B25" s="179" t="str">
        <f>連結実質赤字比率に係る赤字・黒字の構成分析!F$33</f>
        <v>H28</v>
      </c>
      <c r="C25" s="179"/>
      <c r="D25" s="179" t="str">
        <f>連結実質赤字比率に係る赤字・黒字の構成分析!G$33</f>
        <v>H29</v>
      </c>
      <c r="E25" s="179"/>
      <c r="F25" s="179" t="str">
        <f>連結実質赤字比率に係る赤字・黒字の構成分析!H$33</f>
        <v>H30</v>
      </c>
      <c r="G25" s="179"/>
      <c r="H25" s="179" t="str">
        <f>連結実質赤字比率に係る赤字・黒字の構成分析!I$33</f>
        <v>R01</v>
      </c>
      <c r="I25" s="179"/>
      <c r="J25" s="179" t="str">
        <f>連結実質赤字比率に係る赤字・黒字の構成分析!J$33</f>
        <v>R02</v>
      </c>
      <c r="K25" s="179"/>
    </row>
    <row r="26" spans="1:11" x14ac:dyDescent="0.15">
      <c r="A26" s="179"/>
      <c r="B26" s="179" t="s">
        <v>58</v>
      </c>
      <c r="C26" s="179" t="s">
        <v>59</v>
      </c>
      <c r="D26" s="179" t="s">
        <v>58</v>
      </c>
      <c r="E26" s="179" t="s">
        <v>59</v>
      </c>
      <c r="F26" s="179" t="s">
        <v>58</v>
      </c>
      <c r="G26" s="179" t="s">
        <v>59</v>
      </c>
      <c r="H26" s="179" t="s">
        <v>58</v>
      </c>
      <c r="I26" s="179" t="s">
        <v>59</v>
      </c>
      <c r="J26" s="179" t="s">
        <v>58</v>
      </c>
      <c r="K26" s="179" t="s">
        <v>59</v>
      </c>
    </row>
    <row r="27" spans="1:11" x14ac:dyDescent="0.15">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#N/A</v>
      </c>
      <c r="C27" s="179">
        <f>IF(ROUND(VALUE(SUBSTITUTE(連結実質赤字比率に係る赤字・黒字の構成分析!F$43,"▲", "-")), 2) &gt;= 0, ABS(ROUND(VALUE(SUBSTITUTE(連結実質赤字比率に係る赤字・黒字の構成分析!F$43,"▲", "-")), 2)), NA())</f>
        <v>0.11</v>
      </c>
      <c r="D27" s="179" t="e">
        <f>IF(ROUND(VALUE(SUBSTITUTE(連結実質赤字比率に係る赤字・黒字の構成分析!G$43,"▲", "-")), 2) &lt; 0, ABS(ROUND(VALUE(SUBSTITUTE(連結実質赤字比率に係る赤字・黒字の構成分析!G$43,"▲", "-")), 2)), NA())</f>
        <v>#N/A</v>
      </c>
      <c r="E27" s="179">
        <f>IF(ROUND(VALUE(SUBSTITUTE(連結実質赤字比率に係る赤字・黒字の構成分析!G$43,"▲", "-")), 2) &gt;= 0, ABS(ROUND(VALUE(SUBSTITUTE(連結実質赤字比率に係る赤字・黒字の構成分析!G$43,"▲", "-")), 2)), NA())</f>
        <v>0.02</v>
      </c>
      <c r="F27" s="179" t="e">
        <f>IF(ROUND(VALUE(SUBSTITUTE(連結実質赤字比率に係る赤字・黒字の構成分析!H$43,"▲", "-")), 2) &lt; 0, ABS(ROUND(VALUE(SUBSTITUTE(連結実質赤字比率に係る赤字・黒字の構成分析!H$43,"▲", "-")), 2)), NA())</f>
        <v>#N/A</v>
      </c>
      <c r="G27" s="179">
        <f>IF(ROUND(VALUE(SUBSTITUTE(連結実質赤字比率に係る赤字・黒字の構成分析!H$43,"▲", "-")), 2) &gt;= 0, ABS(ROUND(VALUE(SUBSTITUTE(連結実質赤字比率に係る赤字・黒字の構成分析!H$43,"▲", "-")), 2)), NA())</f>
        <v>0.02</v>
      </c>
      <c r="H27" s="179" t="e">
        <f>IF(ROUND(VALUE(SUBSTITUTE(連結実質赤字比率に係る赤字・黒字の構成分析!I$43,"▲", "-")), 2) &lt; 0, ABS(ROUND(VALUE(SUBSTITUTE(連結実質赤字比率に係る赤字・黒字の構成分析!I$43,"▲", "-")), 2)), NA())</f>
        <v>#N/A</v>
      </c>
      <c r="I27" s="179">
        <f>IF(ROUND(VALUE(SUBSTITUTE(連結実質赤字比率に係る赤字・黒字の構成分析!I$43,"▲", "-")), 2) &gt;= 0, ABS(ROUND(VALUE(SUBSTITUTE(連結実質赤字比率に係る赤字・黒字の構成分析!I$43,"▲", "-")), 2)), NA())</f>
        <v>0</v>
      </c>
      <c r="J27" s="179" t="e">
        <f>IF(ROUND(VALUE(SUBSTITUTE(連結実質赤字比率に係る赤字・黒字の構成分析!J$43,"▲", "-")), 2) &lt; 0, ABS(ROUND(VALUE(SUBSTITUTE(連結実質赤字比率に係る赤字・黒字の構成分析!J$43,"▲", "-")), 2)), NA())</f>
        <v>#N/A</v>
      </c>
      <c r="K27" s="179">
        <f>IF(ROUND(VALUE(SUBSTITUTE(連結実質赤字比率に係る赤字・黒字の構成分析!J$43,"▲", "-")), 2) &gt;= 0, ABS(ROUND(VALUE(SUBSTITUTE(連結実質赤字比率に係る赤字・黒字の構成分析!J$43,"▲", "-")), 2)), NA())</f>
        <v>0</v>
      </c>
    </row>
    <row r="28" spans="1:11" x14ac:dyDescent="0.15">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15">
      <c r="A29" s="179" t="str">
        <f>IF(連結実質赤字比率に係る赤字・黒字の構成分析!C$41="",NA(),連結実質赤字比率に係る赤字・黒字の構成分析!C$41)</f>
        <v>農業集落排水事業特別会計</v>
      </c>
      <c r="B29" s="179" t="e">
        <f>IF(ROUND(VALUE(SUBSTITUTE(連結実質赤字比率に係る赤字・黒字の構成分析!F$41,"▲", "-")), 2) &lt; 0, ABS(ROUND(VALUE(SUBSTITUTE(連結実質赤字比率に係る赤字・黒字の構成分析!F$41,"▲", "-")), 2)), NA())</f>
        <v>#N/A</v>
      </c>
      <c r="C29" s="179">
        <f>IF(ROUND(VALUE(SUBSTITUTE(連結実質赤字比率に係る赤字・黒字の構成分析!F$41,"▲", "-")), 2) &gt;= 0, ABS(ROUND(VALUE(SUBSTITUTE(連結実質赤字比率に係る赤字・黒字の構成分析!F$41,"▲", "-")), 2)), NA())</f>
        <v>0.01</v>
      </c>
      <c r="D29" s="179" t="e">
        <f>IF(ROUND(VALUE(SUBSTITUTE(連結実質赤字比率に係る赤字・黒字の構成分析!G$41,"▲", "-")), 2) &lt; 0, ABS(ROUND(VALUE(SUBSTITUTE(連結実質赤字比率に係る赤字・黒字の構成分析!G$41,"▲", "-")), 2)), NA())</f>
        <v>#N/A</v>
      </c>
      <c r="E29" s="179">
        <f>IF(ROUND(VALUE(SUBSTITUTE(連結実質赤字比率に係る赤字・黒字の構成分析!G$41,"▲", "-")), 2) &gt;= 0, ABS(ROUND(VALUE(SUBSTITUTE(連結実質赤字比率に係る赤字・黒字の構成分析!G$41,"▲", "-")), 2)), NA())</f>
        <v>0</v>
      </c>
      <c r="F29" s="179" t="e">
        <f>IF(ROUND(VALUE(SUBSTITUTE(連結実質赤字比率に係る赤字・黒字の構成分析!H$41,"▲", "-")), 2) &lt; 0, ABS(ROUND(VALUE(SUBSTITUTE(連結実質赤字比率に係る赤字・黒字の構成分析!H$41,"▲", "-")), 2)), NA())</f>
        <v>#N/A</v>
      </c>
      <c r="G29" s="179">
        <f>IF(ROUND(VALUE(SUBSTITUTE(連結実質赤字比率に係る赤字・黒字の構成分析!H$41,"▲", "-")), 2) &gt;= 0, ABS(ROUND(VALUE(SUBSTITUTE(連結実質赤字比率に係る赤字・黒字の構成分析!H$41,"▲", "-")), 2)), NA())</f>
        <v>0.02</v>
      </c>
      <c r="H29" s="179" t="e">
        <f>IF(ROUND(VALUE(SUBSTITUTE(連結実質赤字比率に係る赤字・黒字の構成分析!I$41,"▲", "-")), 2) &lt; 0, ABS(ROUND(VALUE(SUBSTITUTE(連結実質赤字比率に係る赤字・黒字の構成分析!I$41,"▲", "-")), 2)), NA())</f>
        <v>#N/A</v>
      </c>
      <c r="I29" s="179">
        <f>IF(ROUND(VALUE(SUBSTITUTE(連結実質赤字比率に係る赤字・黒字の構成分析!I$41,"▲", "-")), 2) &gt;= 0, ABS(ROUND(VALUE(SUBSTITUTE(連結実質赤字比率に係る赤字・黒字の構成分析!I$41,"▲", "-")), 2)), NA())</f>
        <v>0</v>
      </c>
      <c r="J29" s="179" t="e">
        <f>IF(ROUND(VALUE(SUBSTITUTE(連結実質赤字比率に係る赤字・黒字の構成分析!J$41,"▲", "-")), 2) &lt; 0, ABS(ROUND(VALUE(SUBSTITUTE(連結実質赤字比率に係る赤字・黒字の構成分析!J$41,"▲", "-")), 2)), NA())</f>
        <v>#N/A</v>
      </c>
      <c r="K29" s="179">
        <f>IF(ROUND(VALUE(SUBSTITUTE(連結実質赤字比率に係る赤字・黒字の構成分析!J$41,"▲", "-")), 2) &gt;= 0, ABS(ROUND(VALUE(SUBSTITUTE(連結実質赤字比率に係る赤字・黒字の構成分析!J$41,"▲", "-")), 2)), NA())</f>
        <v>0</v>
      </c>
    </row>
    <row r="30" spans="1:11" x14ac:dyDescent="0.15">
      <c r="A30" s="179" t="str">
        <f>IF(連結実質赤字比率に係る赤字・黒字の構成分析!C$40="",NA(),連結実質赤字比率に係る赤字・黒字の構成分析!C$40)</f>
        <v>合併処理浄化槽事業特別会計</v>
      </c>
      <c r="B30" s="179" t="e">
        <f>IF(ROUND(VALUE(SUBSTITUTE(連結実質赤字比率に係る赤字・黒字の構成分析!F$40,"▲", "-")), 2) &lt; 0, ABS(ROUND(VALUE(SUBSTITUTE(連結実質赤字比率に係る赤字・黒字の構成分析!F$40,"▲", "-")), 2)), NA())</f>
        <v>#N/A</v>
      </c>
      <c r="C30" s="179">
        <f>IF(ROUND(VALUE(SUBSTITUTE(連結実質赤字比率に係る赤字・黒字の構成分析!F$40,"▲", "-")), 2) &gt;= 0, ABS(ROUND(VALUE(SUBSTITUTE(連結実質赤字比率に係る赤字・黒字の構成分析!F$40,"▲", "-")), 2)), NA())</f>
        <v>0</v>
      </c>
      <c r="D30" s="179" t="e">
        <f>IF(ROUND(VALUE(SUBSTITUTE(連結実質赤字比率に係る赤字・黒字の構成分析!G$40,"▲", "-")), 2) &lt; 0, ABS(ROUND(VALUE(SUBSTITUTE(連結実質赤字比率に係る赤字・黒字の構成分析!G$40,"▲", "-")), 2)), NA())</f>
        <v>#N/A</v>
      </c>
      <c r="E30" s="179">
        <f>IF(ROUND(VALUE(SUBSTITUTE(連結実質赤字比率に係る赤字・黒字の構成分析!G$40,"▲", "-")), 2) &gt;= 0, ABS(ROUND(VALUE(SUBSTITUTE(連結実質赤字比率に係る赤字・黒字の構成分析!G$40,"▲", "-")), 2)), NA())</f>
        <v>0</v>
      </c>
      <c r="F30" s="179" t="e">
        <f>IF(ROUND(VALUE(SUBSTITUTE(連結実質赤字比率に係る赤字・黒字の構成分析!H$40,"▲", "-")), 2) &lt; 0, ABS(ROUND(VALUE(SUBSTITUTE(連結実質赤字比率に係る赤字・黒字の構成分析!H$40,"▲", "-")), 2)), NA())</f>
        <v>#N/A</v>
      </c>
      <c r="G30" s="179">
        <f>IF(ROUND(VALUE(SUBSTITUTE(連結実質赤字比率に係る赤字・黒字の構成分析!H$40,"▲", "-")), 2) &gt;= 0, ABS(ROUND(VALUE(SUBSTITUTE(連結実質赤字比率に係る赤字・黒字の構成分析!H$40,"▲", "-")), 2)), NA())</f>
        <v>0.03</v>
      </c>
      <c r="H30" s="179" t="e">
        <f>IF(ROUND(VALUE(SUBSTITUTE(連結実質赤字比率に係る赤字・黒字の構成分析!I$40,"▲", "-")), 2) &lt; 0, ABS(ROUND(VALUE(SUBSTITUTE(連結実質赤字比率に係る赤字・黒字の構成分析!I$40,"▲", "-")), 2)), NA())</f>
        <v>#N/A</v>
      </c>
      <c r="I30" s="179">
        <f>IF(ROUND(VALUE(SUBSTITUTE(連結実質赤字比率に係る赤字・黒字の構成分析!I$40,"▲", "-")), 2) &gt;= 0, ABS(ROUND(VALUE(SUBSTITUTE(連結実質赤字比率に係る赤字・黒字の構成分析!I$40,"▲", "-")), 2)), NA())</f>
        <v>0</v>
      </c>
      <c r="J30" s="179" t="e">
        <f>IF(ROUND(VALUE(SUBSTITUTE(連結実質赤字比率に係る赤字・黒字の構成分析!J$40,"▲", "-")), 2) &lt; 0, ABS(ROUND(VALUE(SUBSTITUTE(連結実質赤字比率に係る赤字・黒字の構成分析!J$40,"▲", "-")), 2)), NA())</f>
        <v>#N/A</v>
      </c>
      <c r="K30" s="179">
        <f>IF(ROUND(VALUE(SUBSTITUTE(連結実質赤字比率に係る赤字・黒字の構成分析!J$40,"▲", "-")), 2) &gt;= 0, ABS(ROUND(VALUE(SUBSTITUTE(連結実質赤字比率に係る赤字・黒字の構成分析!J$40,"▲", "-")), 2)), NA())</f>
        <v>0</v>
      </c>
    </row>
    <row r="31" spans="1:11" x14ac:dyDescent="0.15">
      <c r="A31" s="179" t="str">
        <f>IF(連結実質赤字比率に係る赤字・黒字の構成分析!C$39="",NA(),連結実質赤字比率に係る赤字・黒字の構成分析!C$39)</f>
        <v>仁多発電事業特別会計</v>
      </c>
      <c r="B31" s="179" t="e">
        <f>IF(ROUND(VALUE(SUBSTITUTE(連結実質赤字比率に係る赤字・黒字の構成分析!F$39,"▲", "-")), 2) &lt; 0, ABS(ROUND(VALUE(SUBSTITUTE(連結実質赤字比率に係る赤字・黒字の構成分析!F$39,"▲", "-")), 2)), NA())</f>
        <v>#N/A</v>
      </c>
      <c r="C31" s="179">
        <f>IF(ROUND(VALUE(SUBSTITUTE(連結実質赤字比率に係る赤字・黒字の構成分析!F$39,"▲", "-")), 2) &gt;= 0, ABS(ROUND(VALUE(SUBSTITUTE(連結実質赤字比率に係る赤字・黒字の構成分析!F$39,"▲", "-")), 2)), NA())</f>
        <v>0.02</v>
      </c>
      <c r="D31" s="179" t="e">
        <f>IF(ROUND(VALUE(SUBSTITUTE(連結実質赤字比率に係る赤字・黒字の構成分析!G$39,"▲", "-")), 2) &lt; 0, ABS(ROUND(VALUE(SUBSTITUTE(連結実質赤字比率に係る赤字・黒字の構成分析!G$39,"▲", "-")), 2)), NA())</f>
        <v>#N/A</v>
      </c>
      <c r="E31" s="179">
        <f>IF(ROUND(VALUE(SUBSTITUTE(連結実質赤字比率に係る赤字・黒字の構成分析!G$39,"▲", "-")), 2) &gt;= 0, ABS(ROUND(VALUE(SUBSTITUTE(連結実質赤字比率に係る赤字・黒字の構成分析!G$39,"▲", "-")), 2)), NA())</f>
        <v>0.01</v>
      </c>
      <c r="F31" s="179" t="e">
        <f>IF(ROUND(VALUE(SUBSTITUTE(連結実質赤字比率に係る赤字・黒字の構成分析!H$39,"▲", "-")), 2) &lt; 0, ABS(ROUND(VALUE(SUBSTITUTE(連結実質赤字比率に係る赤字・黒字の構成分析!H$39,"▲", "-")), 2)), NA())</f>
        <v>#N/A</v>
      </c>
      <c r="G31" s="179">
        <f>IF(ROUND(VALUE(SUBSTITUTE(連結実質赤字比率に係る赤字・黒字の構成分析!H$39,"▲", "-")), 2) &gt;= 0, ABS(ROUND(VALUE(SUBSTITUTE(連結実質赤字比率に係る赤字・黒字の構成分析!H$39,"▲", "-")), 2)), NA())</f>
        <v>0.03</v>
      </c>
      <c r="H31" s="179" t="e">
        <f>IF(ROUND(VALUE(SUBSTITUTE(連結実質赤字比率に係る赤字・黒字の構成分析!I$39,"▲", "-")), 2) &lt; 0, ABS(ROUND(VALUE(SUBSTITUTE(連結実質赤字比率に係る赤字・黒字の構成分析!I$39,"▲", "-")), 2)), NA())</f>
        <v>#N/A</v>
      </c>
      <c r="I31" s="179">
        <f>IF(ROUND(VALUE(SUBSTITUTE(連結実質赤字比率に係る赤字・黒字の構成分析!I$39,"▲", "-")), 2) &gt;= 0, ABS(ROUND(VALUE(SUBSTITUTE(連結実質赤字比率に係る赤字・黒字の構成分析!I$39,"▲", "-")), 2)), NA())</f>
        <v>0</v>
      </c>
      <c r="J31" s="179" t="e">
        <f>IF(ROUND(VALUE(SUBSTITUTE(連結実質赤字比率に係る赤字・黒字の構成分析!J$39,"▲", "-")), 2) &lt; 0, ABS(ROUND(VALUE(SUBSTITUTE(連結実質赤字比率に係る赤字・黒字の構成分析!J$39,"▲", "-")), 2)), NA())</f>
        <v>#N/A</v>
      </c>
      <c r="K31" s="179">
        <f>IF(ROUND(VALUE(SUBSTITUTE(連結実質赤字比率に係る赤字・黒字の構成分析!J$39,"▲", "-")), 2) &gt;= 0, ABS(ROUND(VALUE(SUBSTITUTE(連結実質赤字比率に係る赤字・黒字の構成分析!J$39,"▲", "-")), 2)), NA())</f>
        <v>0.02</v>
      </c>
    </row>
    <row r="32" spans="1:11" x14ac:dyDescent="0.15">
      <c r="A32" s="179" t="str">
        <f>IF(連結実質赤字比率に係る赤字・黒字の構成分析!C$38="",NA(),連結実質赤字比率に係る赤字・黒字の構成分析!C$38)</f>
        <v>後期高齢者医療保険事業特別会計</v>
      </c>
      <c r="B32" s="179" t="e">
        <f>IF(ROUND(VALUE(SUBSTITUTE(連結実質赤字比率に係る赤字・黒字の構成分析!F$38,"▲", "-")), 2) &lt; 0, ABS(ROUND(VALUE(SUBSTITUTE(連結実質赤字比率に係る赤字・黒字の構成分析!F$38,"▲", "-")), 2)), NA())</f>
        <v>#N/A</v>
      </c>
      <c r="C32" s="179">
        <f>IF(ROUND(VALUE(SUBSTITUTE(連結実質赤字比率に係る赤字・黒字の構成分析!F$38,"▲", "-")), 2) &gt;= 0, ABS(ROUND(VALUE(SUBSTITUTE(連結実質赤字比率に係る赤字・黒字の構成分析!F$38,"▲", "-")), 2)), NA())</f>
        <v>0.04</v>
      </c>
      <c r="D32" s="179" t="e">
        <f>IF(ROUND(VALUE(SUBSTITUTE(連結実質赤字比率に係る赤字・黒字の構成分析!G$38,"▲", "-")), 2) &lt; 0, ABS(ROUND(VALUE(SUBSTITUTE(連結実質赤字比率に係る赤字・黒字の構成分析!G$38,"▲", "-")), 2)), NA())</f>
        <v>#N/A</v>
      </c>
      <c r="E32" s="179">
        <f>IF(ROUND(VALUE(SUBSTITUTE(連結実質赤字比率に係る赤字・黒字の構成分析!G$38,"▲", "-")), 2) &gt;= 0, ABS(ROUND(VALUE(SUBSTITUTE(連結実質赤字比率に係る赤字・黒字の構成分析!G$38,"▲", "-")), 2)), NA())</f>
        <v>0.04</v>
      </c>
      <c r="F32" s="179" t="e">
        <f>IF(ROUND(VALUE(SUBSTITUTE(連結実質赤字比率に係る赤字・黒字の構成分析!H$38,"▲", "-")), 2) &lt; 0, ABS(ROUND(VALUE(SUBSTITUTE(連結実質赤字比率に係る赤字・黒字の構成分析!H$38,"▲", "-")), 2)), NA())</f>
        <v>#N/A</v>
      </c>
      <c r="G32" s="179">
        <f>IF(ROUND(VALUE(SUBSTITUTE(連結実質赤字比率に係る赤字・黒字の構成分析!H$38,"▲", "-")), 2) &gt;= 0, ABS(ROUND(VALUE(SUBSTITUTE(連結実質赤字比率に係る赤字・黒字の構成分析!H$38,"▲", "-")), 2)), NA())</f>
        <v>0.04</v>
      </c>
      <c r="H32" s="179" t="e">
        <f>IF(ROUND(VALUE(SUBSTITUTE(連結実質赤字比率に係る赤字・黒字の構成分析!I$38,"▲", "-")), 2) &lt; 0, ABS(ROUND(VALUE(SUBSTITUTE(連結実質赤字比率に係る赤字・黒字の構成分析!I$38,"▲", "-")), 2)), NA())</f>
        <v>#N/A</v>
      </c>
      <c r="I32" s="179">
        <f>IF(ROUND(VALUE(SUBSTITUTE(連結実質赤字比率に係る赤字・黒字の構成分析!I$38,"▲", "-")), 2) &gt;= 0, ABS(ROUND(VALUE(SUBSTITUTE(連結実質赤字比率に係る赤字・黒字の構成分析!I$38,"▲", "-")), 2)), NA())</f>
        <v>0.02</v>
      </c>
      <c r="J32" s="179" t="e">
        <f>IF(ROUND(VALUE(SUBSTITUTE(連結実質赤字比率に係る赤字・黒字の構成分析!J$38,"▲", "-")), 2) &lt; 0, ABS(ROUND(VALUE(SUBSTITUTE(連結実質赤字比率に係る赤字・黒字の構成分析!J$38,"▲", "-")), 2)), NA())</f>
        <v>#N/A</v>
      </c>
      <c r="K32" s="179">
        <f>IF(ROUND(VALUE(SUBSTITUTE(連結実質赤字比率に係る赤字・黒字の構成分析!J$38,"▲", "-")), 2) &gt;= 0, ABS(ROUND(VALUE(SUBSTITUTE(連結実質赤字比率に係る赤字・黒字の構成分析!J$38,"▲", "-")), 2)), NA())</f>
        <v>0.04</v>
      </c>
    </row>
    <row r="33" spans="1:16" x14ac:dyDescent="0.15">
      <c r="A33" s="179" t="str">
        <f>IF(連結実質赤字比率に係る赤字・黒字の構成分析!C$37="",NA(),連結実質赤字比率に係る赤字・黒字の構成分析!C$37)</f>
        <v>国民健康保険事業特別会計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0.91</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0.55000000000000004</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0.08</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0.19</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0.17</v>
      </c>
    </row>
    <row r="34" spans="1:16" x14ac:dyDescent="0.15">
      <c r="A34" s="179" t="str">
        <f>IF(連結実質赤字比率に係る赤字・黒字の構成分析!C$36="",NA(),連結実質赤字比率に係る赤字・黒字の構成分析!C$36)</f>
        <v>水道事業会計</v>
      </c>
      <c r="B34" s="179" t="e">
        <f>IF(ROUND(VALUE(SUBSTITUTE(連結実質赤字比率に係る赤字・黒字の構成分析!F$36,"▲", "-")), 2) &lt; 0, ABS(ROUND(VALUE(SUBSTITUTE(連結実質赤字比率に係る赤字・黒字の構成分析!F$36,"▲", "-")), 2)), NA())</f>
        <v>#VALUE!</v>
      </c>
      <c r="C34" s="179" t="e">
        <f>IF(ROUND(VALUE(SUBSTITUTE(連結実質赤字比率に係る赤字・黒字の構成分析!F$36,"▲", "-")), 2) &gt;= 0, ABS(ROUND(VALUE(SUBSTITUTE(連結実質赤字比率に係る赤字・黒字の構成分析!F$36,"▲", "-")), 2)), NA())</f>
        <v>#VALUE!</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0.97</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1.1000000000000001</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1.26</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1.22</v>
      </c>
    </row>
    <row r="35" spans="1:16" x14ac:dyDescent="0.15">
      <c r="A35" s="179" t="str">
        <f>IF(連結実質赤字比率に係る赤字・黒字の構成分析!C$35="",NA(),連結実質赤字比率に係る赤字・黒字の構成分析!C$35)</f>
        <v>奥出雲病院事業特別会計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3.42</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2.29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1.28</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2.3199999999999998</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1.79</v>
      </c>
    </row>
    <row r="36" spans="1:16" x14ac:dyDescent="0.15">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2.48</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1.79</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3.41</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1.9</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1.99</v>
      </c>
    </row>
    <row r="39" spans="1:16" x14ac:dyDescent="0.15">
      <c r="A39" s="148" t="s">
        <v>60</v>
      </c>
    </row>
    <row r="40" spans="1:16" x14ac:dyDescent="0.15">
      <c r="A40" s="180"/>
      <c r="B40" s="180" t="str">
        <f>'実質公債費比率（分子）の構造'!K$44</f>
        <v>H28</v>
      </c>
      <c r="C40" s="180"/>
      <c r="D40" s="180"/>
      <c r="E40" s="180" t="str">
        <f>'実質公債費比率（分子）の構造'!L$44</f>
        <v>H29</v>
      </c>
      <c r="F40" s="180"/>
      <c r="G40" s="180"/>
      <c r="H40" s="180" t="str">
        <f>'実質公債費比率（分子）の構造'!M$44</f>
        <v>H30</v>
      </c>
      <c r="I40" s="180"/>
      <c r="J40" s="180"/>
      <c r="K40" s="180" t="str">
        <f>'実質公債費比率（分子）の構造'!N$44</f>
        <v>R01</v>
      </c>
      <c r="L40" s="180"/>
      <c r="M40" s="180"/>
      <c r="N40" s="180" t="str">
        <f>'実質公債費比率（分子）の構造'!O$44</f>
        <v>R02</v>
      </c>
      <c r="O40" s="180"/>
      <c r="P40" s="180"/>
    </row>
    <row r="41" spans="1:16" x14ac:dyDescent="0.15">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15">
      <c r="A42" s="180" t="s">
        <v>63</v>
      </c>
      <c r="B42" s="180"/>
      <c r="C42" s="180"/>
      <c r="D42" s="180">
        <f>'実質公債費比率（分子）の構造'!K$52</f>
        <v>2931</v>
      </c>
      <c r="E42" s="180"/>
      <c r="F42" s="180"/>
      <c r="G42" s="180">
        <f>'実質公債費比率（分子）の構造'!L$52</f>
        <v>2940</v>
      </c>
      <c r="H42" s="180"/>
      <c r="I42" s="180"/>
      <c r="J42" s="180">
        <f>'実質公債費比率（分子）の構造'!M$52</f>
        <v>2881</v>
      </c>
      <c r="K42" s="180"/>
      <c r="L42" s="180"/>
      <c r="M42" s="180">
        <f>'実質公債費比率（分子）の構造'!N$52</f>
        <v>2694</v>
      </c>
      <c r="N42" s="180"/>
      <c r="O42" s="180"/>
      <c r="P42" s="180">
        <f>'実質公債費比率（分子）の構造'!O$52</f>
        <v>2464</v>
      </c>
    </row>
    <row r="43" spans="1:16" x14ac:dyDescent="0.15">
      <c r="A43" s="180" t="s">
        <v>64</v>
      </c>
      <c r="B43" s="180">
        <f>'実質公債費比率（分子）の構造'!K$51</f>
        <v>0</v>
      </c>
      <c r="C43" s="180"/>
      <c r="D43" s="180"/>
      <c r="E43" s="180">
        <f>'実質公債費比率（分子）の構造'!L$51</f>
        <v>0</v>
      </c>
      <c r="F43" s="180"/>
      <c r="G43" s="180"/>
      <c r="H43" s="180">
        <f>'実質公債費比率（分子）の構造'!M$51</f>
        <v>0</v>
      </c>
      <c r="I43" s="180"/>
      <c r="J43" s="180"/>
      <c r="K43" s="180">
        <f>'実質公債費比率（分子）の構造'!N$51</f>
        <v>0</v>
      </c>
      <c r="L43" s="180"/>
      <c r="M43" s="180"/>
      <c r="N43" s="180">
        <f>'実質公債費比率（分子）の構造'!O$51</f>
        <v>1</v>
      </c>
      <c r="O43" s="180"/>
      <c r="P43" s="180"/>
    </row>
    <row r="44" spans="1:16" x14ac:dyDescent="0.15">
      <c r="A44" s="180" t="s">
        <v>65</v>
      </c>
      <c r="B44" s="180">
        <f>'実質公債費比率（分子）の構造'!K$50</f>
        <v>18</v>
      </c>
      <c r="C44" s="180"/>
      <c r="D44" s="180"/>
      <c r="E44" s="180">
        <f>'実質公債費比率（分子）の構造'!L$50</f>
        <v>17</v>
      </c>
      <c r="F44" s="180"/>
      <c r="G44" s="180"/>
      <c r="H44" s="180">
        <f>'実質公債費比率（分子）の構造'!M$50</f>
        <v>17</v>
      </c>
      <c r="I44" s="180"/>
      <c r="J44" s="180"/>
      <c r="K44" s="180">
        <f>'実質公債費比率（分子）の構造'!N$50</f>
        <v>21</v>
      </c>
      <c r="L44" s="180"/>
      <c r="M44" s="180"/>
      <c r="N44" s="180">
        <f>'実質公債費比率（分子）の構造'!O$50</f>
        <v>16</v>
      </c>
      <c r="O44" s="180"/>
      <c r="P44" s="180"/>
    </row>
    <row r="45" spans="1:16" x14ac:dyDescent="0.15">
      <c r="A45" s="180" t="s">
        <v>66</v>
      </c>
      <c r="B45" s="180">
        <f>'実質公債費比率（分子）の構造'!K$49</f>
        <v>31</v>
      </c>
      <c r="C45" s="180"/>
      <c r="D45" s="180"/>
      <c r="E45" s="180">
        <f>'実質公債費比率（分子）の構造'!L$49</f>
        <v>29</v>
      </c>
      <c r="F45" s="180"/>
      <c r="G45" s="180"/>
      <c r="H45" s="180">
        <f>'実質公債費比率（分子）の構造'!M$49</f>
        <v>27</v>
      </c>
      <c r="I45" s="180"/>
      <c r="J45" s="180"/>
      <c r="K45" s="180">
        <f>'実質公債費比率（分子）の構造'!N$49</f>
        <v>26</v>
      </c>
      <c r="L45" s="180"/>
      <c r="M45" s="180"/>
      <c r="N45" s="180">
        <f>'実質公債費比率（分子）の構造'!O$49</f>
        <v>22</v>
      </c>
      <c r="O45" s="180"/>
      <c r="P45" s="180"/>
    </row>
    <row r="46" spans="1:16" x14ac:dyDescent="0.15">
      <c r="A46" s="180" t="s">
        <v>67</v>
      </c>
      <c r="B46" s="180">
        <f>'実質公債費比率（分子）の構造'!K$48</f>
        <v>1043</v>
      </c>
      <c r="C46" s="180"/>
      <c r="D46" s="180"/>
      <c r="E46" s="180">
        <f>'実質公債費比率（分子）の構造'!L$48</f>
        <v>1075</v>
      </c>
      <c r="F46" s="180"/>
      <c r="G46" s="180"/>
      <c r="H46" s="180">
        <f>'実質公債費比率（分子）の構造'!M$48</f>
        <v>1058</v>
      </c>
      <c r="I46" s="180"/>
      <c r="J46" s="180"/>
      <c r="K46" s="180">
        <f>'実質公債費比率（分子）の構造'!N$48</f>
        <v>1020</v>
      </c>
      <c r="L46" s="180"/>
      <c r="M46" s="180"/>
      <c r="N46" s="180">
        <f>'実質公債費比率（分子）の構造'!O$48</f>
        <v>1005</v>
      </c>
      <c r="O46" s="180"/>
      <c r="P46" s="180"/>
    </row>
    <row r="47" spans="1:16" x14ac:dyDescent="0.15">
      <c r="A47" s="180" t="s">
        <v>68</v>
      </c>
      <c r="B47" s="180" t="str">
        <f>'実質公債費比率（分子）の構造'!K$47</f>
        <v>-</v>
      </c>
      <c r="C47" s="180"/>
      <c r="D47" s="180"/>
      <c r="E47" s="180" t="str">
        <f>'実質公債費比率（分子）の構造'!L$47</f>
        <v>-</v>
      </c>
      <c r="F47" s="180"/>
      <c r="G47" s="180"/>
      <c r="H47" s="180" t="str">
        <f>'実質公債費比率（分子）の構造'!M$47</f>
        <v>-</v>
      </c>
      <c r="I47" s="180"/>
      <c r="J47" s="180"/>
      <c r="K47" s="180" t="str">
        <f>'実質公債費比率（分子）の構造'!N$47</f>
        <v>-</v>
      </c>
      <c r="L47" s="180"/>
      <c r="M47" s="180"/>
      <c r="N47" s="180" t="str">
        <f>'実質公債費比率（分子）の構造'!O$47</f>
        <v>-</v>
      </c>
      <c r="O47" s="180"/>
      <c r="P47" s="180"/>
    </row>
    <row r="48" spans="1:16" x14ac:dyDescent="0.15">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15">
      <c r="A49" s="180" t="s">
        <v>70</v>
      </c>
      <c r="B49" s="180">
        <f>'実質公債費比率（分子）の構造'!K$45</f>
        <v>2616</v>
      </c>
      <c r="C49" s="180"/>
      <c r="D49" s="180"/>
      <c r="E49" s="180">
        <f>'実質公債費比率（分子）の構造'!L$45</f>
        <v>2538</v>
      </c>
      <c r="F49" s="180"/>
      <c r="G49" s="180"/>
      <c r="H49" s="180">
        <f>'実質公債費比率（分子）の構造'!M$45</f>
        <v>2323</v>
      </c>
      <c r="I49" s="180"/>
      <c r="J49" s="180"/>
      <c r="K49" s="180">
        <f>'実質公債費比率（分子）の構造'!N$45</f>
        <v>2258</v>
      </c>
      <c r="L49" s="180"/>
      <c r="M49" s="180"/>
      <c r="N49" s="180">
        <f>'実質公債費比率（分子）の構造'!O$45</f>
        <v>2177</v>
      </c>
      <c r="O49" s="180"/>
      <c r="P49" s="180"/>
    </row>
    <row r="50" spans="1:16" x14ac:dyDescent="0.15">
      <c r="A50" s="180" t="s">
        <v>71</v>
      </c>
      <c r="B50" s="180" t="e">
        <f>NA()</f>
        <v>#N/A</v>
      </c>
      <c r="C50" s="180">
        <f>IF(ISNUMBER('実質公債費比率（分子）の構造'!K$53),'実質公債費比率（分子）の構造'!K$53,NA())</f>
        <v>777</v>
      </c>
      <c r="D50" s="180" t="e">
        <f>NA()</f>
        <v>#N/A</v>
      </c>
      <c r="E50" s="180" t="e">
        <f>NA()</f>
        <v>#N/A</v>
      </c>
      <c r="F50" s="180">
        <f>IF(ISNUMBER('実質公債費比率（分子）の構造'!L$53),'実質公債費比率（分子）の構造'!L$53,NA())</f>
        <v>719</v>
      </c>
      <c r="G50" s="180" t="e">
        <f>NA()</f>
        <v>#N/A</v>
      </c>
      <c r="H50" s="180" t="e">
        <f>NA()</f>
        <v>#N/A</v>
      </c>
      <c r="I50" s="180">
        <f>IF(ISNUMBER('実質公債費比率（分子）の構造'!M$53),'実質公債費比率（分子）の構造'!M$53,NA())</f>
        <v>544</v>
      </c>
      <c r="J50" s="180" t="e">
        <f>NA()</f>
        <v>#N/A</v>
      </c>
      <c r="K50" s="180" t="e">
        <f>NA()</f>
        <v>#N/A</v>
      </c>
      <c r="L50" s="180">
        <f>IF(ISNUMBER('実質公債費比率（分子）の構造'!N$53),'実質公債費比率（分子）の構造'!N$53,NA())</f>
        <v>631</v>
      </c>
      <c r="M50" s="180" t="e">
        <f>NA()</f>
        <v>#N/A</v>
      </c>
      <c r="N50" s="180" t="e">
        <f>NA()</f>
        <v>#N/A</v>
      </c>
      <c r="O50" s="180">
        <f>IF(ISNUMBER('実質公債費比率（分子）の構造'!O$53),'実質公債費比率（分子）の構造'!O$53,NA())</f>
        <v>757</v>
      </c>
      <c r="P50" s="180" t="e">
        <f>NA()</f>
        <v>#N/A</v>
      </c>
    </row>
    <row r="53" spans="1:16" x14ac:dyDescent="0.15">
      <c r="A53" s="148" t="s">
        <v>72</v>
      </c>
    </row>
    <row r="54" spans="1:16" x14ac:dyDescent="0.15">
      <c r="A54" s="179"/>
      <c r="B54" s="179" t="str">
        <f>'将来負担比率（分子）の構造'!I$40</f>
        <v>H28</v>
      </c>
      <c r="C54" s="179"/>
      <c r="D54" s="179"/>
      <c r="E54" s="179" t="str">
        <f>'将来負担比率（分子）の構造'!J$40</f>
        <v>H29</v>
      </c>
      <c r="F54" s="179"/>
      <c r="G54" s="179"/>
      <c r="H54" s="179" t="str">
        <f>'将来負担比率（分子）の構造'!K$40</f>
        <v>H30</v>
      </c>
      <c r="I54" s="179"/>
      <c r="J54" s="179"/>
      <c r="K54" s="179" t="str">
        <f>'将来負担比率（分子）の構造'!L$40</f>
        <v>R01</v>
      </c>
      <c r="L54" s="179"/>
      <c r="M54" s="179"/>
      <c r="N54" s="179" t="str">
        <f>'将来負担比率（分子）の構造'!M$40</f>
        <v>R02</v>
      </c>
      <c r="O54" s="179"/>
      <c r="P54" s="179"/>
    </row>
    <row r="55" spans="1:16" x14ac:dyDescent="0.15">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15">
      <c r="A56" s="179" t="s">
        <v>43</v>
      </c>
      <c r="B56" s="179"/>
      <c r="C56" s="179"/>
      <c r="D56" s="179">
        <f>'将来負担比率（分子）の構造'!I$52</f>
        <v>24304</v>
      </c>
      <c r="E56" s="179"/>
      <c r="F56" s="179"/>
      <c r="G56" s="179">
        <f>'将来負担比率（分子）の構造'!J$52</f>
        <v>23068</v>
      </c>
      <c r="H56" s="179"/>
      <c r="I56" s="179"/>
      <c r="J56" s="179">
        <f>'将来負担比率（分子）の構造'!K$52</f>
        <v>22080</v>
      </c>
      <c r="K56" s="179"/>
      <c r="L56" s="179"/>
      <c r="M56" s="179">
        <f>'将来負担比率（分子）の構造'!L$52</f>
        <v>20956</v>
      </c>
      <c r="N56" s="179"/>
      <c r="O56" s="179"/>
      <c r="P56" s="179">
        <f>'将来負担比率（分子）の構造'!M$52</f>
        <v>19775</v>
      </c>
    </row>
    <row r="57" spans="1:16" x14ac:dyDescent="0.15">
      <c r="A57" s="179" t="s">
        <v>42</v>
      </c>
      <c r="B57" s="179"/>
      <c r="C57" s="179"/>
      <c r="D57" s="179">
        <f>'将来負担比率（分子）の構造'!I$51</f>
        <v>786</v>
      </c>
      <c r="E57" s="179"/>
      <c r="F57" s="179"/>
      <c r="G57" s="179">
        <f>'将来負担比率（分子）の構造'!J$51</f>
        <v>701</v>
      </c>
      <c r="H57" s="179"/>
      <c r="I57" s="179"/>
      <c r="J57" s="179">
        <f>'将来負担比率（分子）の構造'!K$51</f>
        <v>663</v>
      </c>
      <c r="K57" s="179"/>
      <c r="L57" s="179"/>
      <c r="M57" s="179">
        <f>'将来負担比率（分子）の構造'!L$51</f>
        <v>624</v>
      </c>
      <c r="N57" s="179"/>
      <c r="O57" s="179"/>
      <c r="P57" s="179">
        <f>'将来負担比率（分子）の構造'!M$51</f>
        <v>606</v>
      </c>
    </row>
    <row r="58" spans="1:16" x14ac:dyDescent="0.15">
      <c r="A58" s="179" t="s">
        <v>41</v>
      </c>
      <c r="B58" s="179"/>
      <c r="C58" s="179"/>
      <c r="D58" s="179">
        <f>'将来負担比率（分子）の構造'!I$50</f>
        <v>2654</v>
      </c>
      <c r="E58" s="179"/>
      <c r="F58" s="179"/>
      <c r="G58" s="179">
        <f>'将来負担比率（分子）の構造'!J$50</f>
        <v>2576</v>
      </c>
      <c r="H58" s="179"/>
      <c r="I58" s="179"/>
      <c r="J58" s="179">
        <f>'将来負担比率（分子）の構造'!K$50</f>
        <v>2730</v>
      </c>
      <c r="K58" s="179"/>
      <c r="L58" s="179"/>
      <c r="M58" s="179">
        <f>'将来負担比率（分子）の構造'!L$50</f>
        <v>3091</v>
      </c>
      <c r="N58" s="179"/>
      <c r="O58" s="179"/>
      <c r="P58" s="179">
        <f>'将来負担比率（分子）の構造'!M$50</f>
        <v>3204</v>
      </c>
    </row>
    <row r="59" spans="1:16" x14ac:dyDescent="0.15">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15">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15">
      <c r="A61" s="179" t="s">
        <v>36</v>
      </c>
      <c r="B61" s="179">
        <f>'将来負担比率（分子）の構造'!I$46</f>
        <v>77</v>
      </c>
      <c r="C61" s="179"/>
      <c r="D61" s="179"/>
      <c r="E61" s="179">
        <f>'将来負担比率（分子）の構造'!J$46</f>
        <v>108</v>
      </c>
      <c r="F61" s="179"/>
      <c r="G61" s="179"/>
      <c r="H61" s="179">
        <f>'将来負担比率（分子）の構造'!K$46</f>
        <v>195</v>
      </c>
      <c r="I61" s="179"/>
      <c r="J61" s="179"/>
      <c r="K61" s="179">
        <f>'将来負担比率（分子）の構造'!L$46</f>
        <v>328</v>
      </c>
      <c r="L61" s="179"/>
      <c r="M61" s="179"/>
      <c r="N61" s="179">
        <f>'将来負担比率（分子）の構造'!M$46</f>
        <v>374</v>
      </c>
      <c r="O61" s="179"/>
      <c r="P61" s="179"/>
    </row>
    <row r="62" spans="1:16" x14ac:dyDescent="0.15">
      <c r="A62" s="179" t="s">
        <v>35</v>
      </c>
      <c r="B62" s="179">
        <f>'将来負担比率（分子）の構造'!I$45</f>
        <v>1055</v>
      </c>
      <c r="C62" s="179"/>
      <c r="D62" s="179"/>
      <c r="E62" s="179">
        <f>'将来負担比率（分子）の構造'!J$45</f>
        <v>1053</v>
      </c>
      <c r="F62" s="179"/>
      <c r="G62" s="179"/>
      <c r="H62" s="179">
        <f>'将来負担比率（分子）の構造'!K$45</f>
        <v>947</v>
      </c>
      <c r="I62" s="179"/>
      <c r="J62" s="179"/>
      <c r="K62" s="179">
        <f>'将来負担比率（分子）の構造'!L$45</f>
        <v>897</v>
      </c>
      <c r="L62" s="179"/>
      <c r="M62" s="179"/>
      <c r="N62" s="179">
        <f>'将来負担比率（分子）の構造'!M$45</f>
        <v>885</v>
      </c>
      <c r="O62" s="179"/>
      <c r="P62" s="179"/>
    </row>
    <row r="63" spans="1:16" x14ac:dyDescent="0.15">
      <c r="A63" s="179" t="s">
        <v>34</v>
      </c>
      <c r="B63" s="179">
        <f>'将来負担比率（分子）の構造'!I$44</f>
        <v>251</v>
      </c>
      <c r="C63" s="179"/>
      <c r="D63" s="179"/>
      <c r="E63" s="179">
        <f>'将来負担比率（分子）の構造'!J$44</f>
        <v>233</v>
      </c>
      <c r="F63" s="179"/>
      <c r="G63" s="179"/>
      <c r="H63" s="179">
        <f>'将来負担比率（分子）の構造'!K$44</f>
        <v>210</v>
      </c>
      <c r="I63" s="179"/>
      <c r="J63" s="179"/>
      <c r="K63" s="179">
        <f>'将来負担比率（分子）の構造'!L$44</f>
        <v>176</v>
      </c>
      <c r="L63" s="179"/>
      <c r="M63" s="179"/>
      <c r="N63" s="179">
        <f>'将来負担比率（分子）の構造'!M$44</f>
        <v>161</v>
      </c>
      <c r="O63" s="179"/>
      <c r="P63" s="179"/>
    </row>
    <row r="64" spans="1:16" x14ac:dyDescent="0.15">
      <c r="A64" s="179" t="s">
        <v>33</v>
      </c>
      <c r="B64" s="179">
        <f>'将来負担比率（分子）の構造'!I$43</f>
        <v>12283</v>
      </c>
      <c r="C64" s="179"/>
      <c r="D64" s="179"/>
      <c r="E64" s="179">
        <f>'将来負担比率（分子）の構造'!J$43</f>
        <v>12156</v>
      </c>
      <c r="F64" s="179"/>
      <c r="G64" s="179"/>
      <c r="H64" s="179">
        <f>'将来負担比率（分子）の構造'!K$43</f>
        <v>11634</v>
      </c>
      <c r="I64" s="179"/>
      <c r="J64" s="179"/>
      <c r="K64" s="179">
        <f>'将来負担比率（分子）の構造'!L$43</f>
        <v>11195</v>
      </c>
      <c r="L64" s="179"/>
      <c r="M64" s="179"/>
      <c r="N64" s="179">
        <f>'将来負担比率（分子）の構造'!M$43</f>
        <v>10417</v>
      </c>
      <c r="O64" s="179"/>
      <c r="P64" s="179"/>
    </row>
    <row r="65" spans="1:16" x14ac:dyDescent="0.15">
      <c r="A65" s="179" t="s">
        <v>32</v>
      </c>
      <c r="B65" s="179">
        <f>'将来負担比率（分子）の構造'!I$42</f>
        <v>382</v>
      </c>
      <c r="C65" s="179"/>
      <c r="D65" s="179"/>
      <c r="E65" s="179">
        <f>'将来負担比率（分子）の構造'!J$42</f>
        <v>257</v>
      </c>
      <c r="F65" s="179"/>
      <c r="G65" s="179"/>
      <c r="H65" s="179">
        <f>'将来負担比率（分子）の構造'!K$42</f>
        <v>232</v>
      </c>
      <c r="I65" s="179"/>
      <c r="J65" s="179"/>
      <c r="K65" s="179">
        <f>'将来負担比率（分子）の構造'!L$42</f>
        <v>185</v>
      </c>
      <c r="L65" s="179"/>
      <c r="M65" s="179"/>
      <c r="N65" s="179">
        <f>'将来負担比率（分子）の構造'!M$42</f>
        <v>191</v>
      </c>
      <c r="O65" s="179"/>
      <c r="P65" s="179"/>
    </row>
    <row r="66" spans="1:16" x14ac:dyDescent="0.15">
      <c r="A66" s="179" t="s">
        <v>31</v>
      </c>
      <c r="B66" s="179">
        <f>'将来負担比率（分子）の構造'!I$41</f>
        <v>22504</v>
      </c>
      <c r="C66" s="179"/>
      <c r="D66" s="179"/>
      <c r="E66" s="179">
        <f>'将来負担比率（分子）の構造'!J$41</f>
        <v>21602</v>
      </c>
      <c r="F66" s="179"/>
      <c r="G66" s="179"/>
      <c r="H66" s="179">
        <f>'将来負担比率（分子）の構造'!K$41</f>
        <v>21038</v>
      </c>
      <c r="I66" s="179"/>
      <c r="J66" s="179"/>
      <c r="K66" s="179">
        <f>'将来負担比率（分子）の構造'!L$41</f>
        <v>20281</v>
      </c>
      <c r="L66" s="179"/>
      <c r="M66" s="179"/>
      <c r="N66" s="179">
        <f>'将来負担比率（分子）の構造'!M$41</f>
        <v>19330</v>
      </c>
      <c r="O66" s="179"/>
      <c r="P66" s="179"/>
    </row>
    <row r="67" spans="1:16" x14ac:dyDescent="0.15">
      <c r="A67" s="179" t="s">
        <v>75</v>
      </c>
      <c r="B67" s="179" t="e">
        <f>NA()</f>
        <v>#N/A</v>
      </c>
      <c r="C67" s="179">
        <f>IF(ISNUMBER('将来負担比率（分子）の構造'!I$53), IF('将来負担比率（分子）の構造'!I$53 &lt; 0, 0, '将来負担比率（分子）の構造'!I$53), NA())</f>
        <v>8809</v>
      </c>
      <c r="D67" s="179" t="e">
        <f>NA()</f>
        <v>#N/A</v>
      </c>
      <c r="E67" s="179" t="e">
        <f>NA()</f>
        <v>#N/A</v>
      </c>
      <c r="F67" s="179">
        <f>IF(ISNUMBER('将来負担比率（分子）の構造'!J$53), IF('将来負担比率（分子）の構造'!J$53 &lt; 0, 0, '将来負担比率（分子）の構造'!J$53), NA())</f>
        <v>9065</v>
      </c>
      <c r="G67" s="179" t="e">
        <f>NA()</f>
        <v>#N/A</v>
      </c>
      <c r="H67" s="179" t="e">
        <f>NA()</f>
        <v>#N/A</v>
      </c>
      <c r="I67" s="179">
        <f>IF(ISNUMBER('将来負担比率（分子）の構造'!K$53), IF('将来負担比率（分子）の構造'!K$53 &lt; 0, 0, '将来負担比率（分子）の構造'!K$53), NA())</f>
        <v>8782</v>
      </c>
      <c r="J67" s="179" t="e">
        <f>NA()</f>
        <v>#N/A</v>
      </c>
      <c r="K67" s="179" t="e">
        <f>NA()</f>
        <v>#N/A</v>
      </c>
      <c r="L67" s="179">
        <f>IF(ISNUMBER('将来負担比率（分子）の構造'!L$53), IF('将来負担比率（分子）の構造'!L$53 &lt; 0, 0, '将来負担比率（分子）の構造'!L$53), NA())</f>
        <v>8390</v>
      </c>
      <c r="M67" s="179" t="e">
        <f>NA()</f>
        <v>#N/A</v>
      </c>
      <c r="N67" s="179" t="e">
        <f>NA()</f>
        <v>#N/A</v>
      </c>
      <c r="O67" s="179">
        <f>IF(ISNUMBER('将来負担比率（分子）の構造'!M$53), IF('将来負担比率（分子）の構造'!M$53 &lt; 0, 0, '将来負担比率（分子）の構造'!M$53), NA())</f>
        <v>7773</v>
      </c>
      <c r="P67" s="179" t="e">
        <f>NA()</f>
        <v>#N/A</v>
      </c>
    </row>
    <row r="70" spans="1:16" x14ac:dyDescent="0.15">
      <c r="A70" s="181" t="s">
        <v>76</v>
      </c>
      <c r="B70" s="181"/>
      <c r="C70" s="181"/>
      <c r="D70" s="181"/>
      <c r="E70" s="181"/>
      <c r="F70" s="181"/>
    </row>
    <row r="71" spans="1:16" x14ac:dyDescent="0.15">
      <c r="A71" s="182"/>
      <c r="B71" s="182" t="str">
        <f>基金残高に係る経年分析!F54</f>
        <v>H30</v>
      </c>
      <c r="C71" s="182" t="str">
        <f>基金残高に係る経年分析!G54</f>
        <v>R01</v>
      </c>
      <c r="D71" s="182" t="str">
        <f>基金残高に係る経年分析!H54</f>
        <v>R02</v>
      </c>
    </row>
    <row r="72" spans="1:16" x14ac:dyDescent="0.15">
      <c r="A72" s="182" t="s">
        <v>77</v>
      </c>
      <c r="B72" s="183">
        <f>基金残高に係る経年分析!F55</f>
        <v>689</v>
      </c>
      <c r="C72" s="183">
        <f>基金残高に係る経年分析!G55</f>
        <v>789</v>
      </c>
      <c r="D72" s="183">
        <f>基金残高に係る経年分析!H55</f>
        <v>789</v>
      </c>
    </row>
    <row r="73" spans="1:16" x14ac:dyDescent="0.15">
      <c r="A73" s="182" t="s">
        <v>78</v>
      </c>
      <c r="B73" s="183">
        <f>基金残高に係る経年分析!F56</f>
        <v>583</v>
      </c>
      <c r="C73" s="183">
        <f>基金残高に係る経年分析!G56</f>
        <v>716</v>
      </c>
      <c r="D73" s="183">
        <f>基金残高に係る経年分析!H56</f>
        <v>650</v>
      </c>
    </row>
    <row r="74" spans="1:16" x14ac:dyDescent="0.15">
      <c r="A74" s="182" t="s">
        <v>79</v>
      </c>
      <c r="B74" s="183">
        <f>基金残高に係る経年分析!F57</f>
        <v>1854</v>
      </c>
      <c r="C74" s="183">
        <f>基金残高に係る経年分析!G57</f>
        <v>1937</v>
      </c>
      <c r="D74" s="183">
        <f>基金残高に係る経年分析!H57</f>
        <v>2088</v>
      </c>
    </row>
  </sheetData>
  <sheetProtection algorithmName="SHA-512" hashValue="yv8oelyX1Eu/v7ZC1oGkJduDMY2XgwANlw3dwzj1Gt5H36mk7rf6ghJuIH0xLlqy0D9rcmMZmnxyAO30S1oPTA==" saltValue="7O1pkK1b7G8Ivl318hFQB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4" customWidth="1"/>
    <col min="96" max="133" width="1.625" style="241" customWidth="1"/>
    <col min="134" max="143" width="1.625" style="224" customWidth="1"/>
    <col min="144" max="16384" width="0" style="224" hidden="1"/>
  </cols>
  <sheetData>
    <row r="1" spans="2:143" ht="22.5" customHeight="1" thickBot="1" x14ac:dyDescent="0.2">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662" t="s">
        <v>216</v>
      </c>
      <c r="DI1" s="663"/>
      <c r="DJ1" s="663"/>
      <c r="DK1" s="663"/>
      <c r="DL1" s="663"/>
      <c r="DM1" s="663"/>
      <c r="DN1" s="664"/>
      <c r="DO1" s="224"/>
      <c r="DP1" s="662" t="s">
        <v>217</v>
      </c>
      <c r="DQ1" s="663"/>
      <c r="DR1" s="663"/>
      <c r="DS1" s="663"/>
      <c r="DT1" s="663"/>
      <c r="DU1" s="663"/>
      <c r="DV1" s="663"/>
      <c r="DW1" s="663"/>
      <c r="DX1" s="663"/>
      <c r="DY1" s="663"/>
      <c r="DZ1" s="663"/>
      <c r="EA1" s="663"/>
      <c r="EB1" s="663"/>
      <c r="EC1" s="664"/>
      <c r="ED1" s="222"/>
      <c r="EE1" s="222"/>
      <c r="EF1" s="222"/>
      <c r="EG1" s="222"/>
      <c r="EH1" s="222"/>
      <c r="EI1" s="222"/>
      <c r="EJ1" s="222"/>
      <c r="EK1" s="222"/>
      <c r="EL1" s="222"/>
      <c r="EM1" s="222"/>
    </row>
    <row r="2" spans="2:143" ht="22.5" customHeight="1" x14ac:dyDescent="0.15">
      <c r="B2" s="225" t="s">
        <v>218</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15">
      <c r="B3" s="665" t="s">
        <v>219</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66"/>
      <c r="AN3" s="666"/>
      <c r="AO3" s="666"/>
      <c r="AP3" s="665" t="s">
        <v>220</v>
      </c>
      <c r="AQ3" s="666"/>
      <c r="AR3" s="666"/>
      <c r="AS3" s="666"/>
      <c r="AT3" s="666"/>
      <c r="AU3" s="666"/>
      <c r="AV3" s="666"/>
      <c r="AW3" s="666"/>
      <c r="AX3" s="666"/>
      <c r="AY3" s="666"/>
      <c r="AZ3" s="666"/>
      <c r="BA3" s="666"/>
      <c r="BB3" s="666"/>
      <c r="BC3" s="666"/>
      <c r="BD3" s="666"/>
      <c r="BE3" s="666"/>
      <c r="BF3" s="666"/>
      <c r="BG3" s="666"/>
      <c r="BH3" s="666"/>
      <c r="BI3" s="666"/>
      <c r="BJ3" s="666"/>
      <c r="BK3" s="666"/>
      <c r="BL3" s="666"/>
      <c r="BM3" s="666"/>
      <c r="BN3" s="666"/>
      <c r="BO3" s="666"/>
      <c r="BP3" s="666"/>
      <c r="BQ3" s="666"/>
      <c r="BR3" s="666"/>
      <c r="BS3" s="666"/>
      <c r="BT3" s="666"/>
      <c r="BU3" s="666"/>
      <c r="BV3" s="666"/>
      <c r="BW3" s="666"/>
      <c r="BX3" s="666"/>
      <c r="BY3" s="666"/>
      <c r="BZ3" s="666"/>
      <c r="CA3" s="666"/>
      <c r="CB3" s="667"/>
      <c r="CD3" s="668" t="s">
        <v>221</v>
      </c>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69"/>
      <c r="DY3" s="669"/>
      <c r="DZ3" s="669"/>
      <c r="EA3" s="669"/>
      <c r="EB3" s="669"/>
      <c r="EC3" s="670"/>
    </row>
    <row r="4" spans="2:143" ht="11.25" customHeight="1" x14ac:dyDescent="0.15">
      <c r="B4" s="665" t="s">
        <v>1</v>
      </c>
      <c r="C4" s="666"/>
      <c r="D4" s="666"/>
      <c r="E4" s="666"/>
      <c r="F4" s="666"/>
      <c r="G4" s="666"/>
      <c r="H4" s="666"/>
      <c r="I4" s="666"/>
      <c r="J4" s="666"/>
      <c r="K4" s="666"/>
      <c r="L4" s="666"/>
      <c r="M4" s="666"/>
      <c r="N4" s="666"/>
      <c r="O4" s="666"/>
      <c r="P4" s="666"/>
      <c r="Q4" s="667"/>
      <c r="R4" s="665" t="s">
        <v>222</v>
      </c>
      <c r="S4" s="666"/>
      <c r="T4" s="666"/>
      <c r="U4" s="666"/>
      <c r="V4" s="666"/>
      <c r="W4" s="666"/>
      <c r="X4" s="666"/>
      <c r="Y4" s="667"/>
      <c r="Z4" s="665" t="s">
        <v>223</v>
      </c>
      <c r="AA4" s="666"/>
      <c r="AB4" s="666"/>
      <c r="AC4" s="667"/>
      <c r="AD4" s="665" t="s">
        <v>224</v>
      </c>
      <c r="AE4" s="666"/>
      <c r="AF4" s="666"/>
      <c r="AG4" s="666"/>
      <c r="AH4" s="666"/>
      <c r="AI4" s="666"/>
      <c r="AJ4" s="666"/>
      <c r="AK4" s="667"/>
      <c r="AL4" s="665" t="s">
        <v>223</v>
      </c>
      <c r="AM4" s="666"/>
      <c r="AN4" s="666"/>
      <c r="AO4" s="667"/>
      <c r="AP4" s="671" t="s">
        <v>225</v>
      </c>
      <c r="AQ4" s="671"/>
      <c r="AR4" s="671"/>
      <c r="AS4" s="671"/>
      <c r="AT4" s="671"/>
      <c r="AU4" s="671"/>
      <c r="AV4" s="671"/>
      <c r="AW4" s="671"/>
      <c r="AX4" s="671"/>
      <c r="AY4" s="671"/>
      <c r="AZ4" s="671"/>
      <c r="BA4" s="671"/>
      <c r="BB4" s="671"/>
      <c r="BC4" s="671"/>
      <c r="BD4" s="671"/>
      <c r="BE4" s="671"/>
      <c r="BF4" s="671"/>
      <c r="BG4" s="671" t="s">
        <v>226</v>
      </c>
      <c r="BH4" s="671"/>
      <c r="BI4" s="671"/>
      <c r="BJ4" s="671"/>
      <c r="BK4" s="671"/>
      <c r="BL4" s="671"/>
      <c r="BM4" s="671"/>
      <c r="BN4" s="671"/>
      <c r="BO4" s="671" t="s">
        <v>223</v>
      </c>
      <c r="BP4" s="671"/>
      <c r="BQ4" s="671"/>
      <c r="BR4" s="671"/>
      <c r="BS4" s="671" t="s">
        <v>227</v>
      </c>
      <c r="BT4" s="671"/>
      <c r="BU4" s="671"/>
      <c r="BV4" s="671"/>
      <c r="BW4" s="671"/>
      <c r="BX4" s="671"/>
      <c r="BY4" s="671"/>
      <c r="BZ4" s="671"/>
      <c r="CA4" s="671"/>
      <c r="CB4" s="671"/>
      <c r="CD4" s="668" t="s">
        <v>228</v>
      </c>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69"/>
      <c r="DY4" s="669"/>
      <c r="DZ4" s="669"/>
      <c r="EA4" s="669"/>
      <c r="EB4" s="669"/>
      <c r="EC4" s="670"/>
    </row>
    <row r="5" spans="2:143" s="228" customFormat="1" ht="11.25" customHeight="1" x14ac:dyDescent="0.15">
      <c r="B5" s="672" t="s">
        <v>229</v>
      </c>
      <c r="C5" s="673"/>
      <c r="D5" s="673"/>
      <c r="E5" s="673"/>
      <c r="F5" s="673"/>
      <c r="G5" s="673"/>
      <c r="H5" s="673"/>
      <c r="I5" s="673"/>
      <c r="J5" s="673"/>
      <c r="K5" s="673"/>
      <c r="L5" s="673"/>
      <c r="M5" s="673"/>
      <c r="N5" s="673"/>
      <c r="O5" s="673"/>
      <c r="P5" s="673"/>
      <c r="Q5" s="674"/>
      <c r="R5" s="675">
        <v>1158347</v>
      </c>
      <c r="S5" s="676"/>
      <c r="T5" s="676"/>
      <c r="U5" s="676"/>
      <c r="V5" s="676"/>
      <c r="W5" s="676"/>
      <c r="X5" s="676"/>
      <c r="Y5" s="677"/>
      <c r="Z5" s="678">
        <v>7.4</v>
      </c>
      <c r="AA5" s="678"/>
      <c r="AB5" s="678"/>
      <c r="AC5" s="678"/>
      <c r="AD5" s="679">
        <v>1158347</v>
      </c>
      <c r="AE5" s="679"/>
      <c r="AF5" s="679"/>
      <c r="AG5" s="679"/>
      <c r="AH5" s="679"/>
      <c r="AI5" s="679"/>
      <c r="AJ5" s="679"/>
      <c r="AK5" s="679"/>
      <c r="AL5" s="680">
        <v>15.6</v>
      </c>
      <c r="AM5" s="681"/>
      <c r="AN5" s="681"/>
      <c r="AO5" s="682"/>
      <c r="AP5" s="672" t="s">
        <v>230</v>
      </c>
      <c r="AQ5" s="673"/>
      <c r="AR5" s="673"/>
      <c r="AS5" s="673"/>
      <c r="AT5" s="673"/>
      <c r="AU5" s="673"/>
      <c r="AV5" s="673"/>
      <c r="AW5" s="673"/>
      <c r="AX5" s="673"/>
      <c r="AY5" s="673"/>
      <c r="AZ5" s="673"/>
      <c r="BA5" s="673"/>
      <c r="BB5" s="673"/>
      <c r="BC5" s="673"/>
      <c r="BD5" s="673"/>
      <c r="BE5" s="673"/>
      <c r="BF5" s="674"/>
      <c r="BG5" s="686">
        <v>1143333</v>
      </c>
      <c r="BH5" s="687"/>
      <c r="BI5" s="687"/>
      <c r="BJ5" s="687"/>
      <c r="BK5" s="687"/>
      <c r="BL5" s="687"/>
      <c r="BM5" s="687"/>
      <c r="BN5" s="688"/>
      <c r="BO5" s="689">
        <v>98.7</v>
      </c>
      <c r="BP5" s="689"/>
      <c r="BQ5" s="689"/>
      <c r="BR5" s="689"/>
      <c r="BS5" s="690">
        <v>63484</v>
      </c>
      <c r="BT5" s="690"/>
      <c r="BU5" s="690"/>
      <c r="BV5" s="690"/>
      <c r="BW5" s="690"/>
      <c r="BX5" s="690"/>
      <c r="BY5" s="690"/>
      <c r="BZ5" s="690"/>
      <c r="CA5" s="690"/>
      <c r="CB5" s="694"/>
      <c r="CD5" s="668" t="s">
        <v>225</v>
      </c>
      <c r="CE5" s="669"/>
      <c r="CF5" s="669"/>
      <c r="CG5" s="669"/>
      <c r="CH5" s="669"/>
      <c r="CI5" s="669"/>
      <c r="CJ5" s="669"/>
      <c r="CK5" s="669"/>
      <c r="CL5" s="669"/>
      <c r="CM5" s="669"/>
      <c r="CN5" s="669"/>
      <c r="CO5" s="669"/>
      <c r="CP5" s="669"/>
      <c r="CQ5" s="670"/>
      <c r="CR5" s="668" t="s">
        <v>231</v>
      </c>
      <c r="CS5" s="669"/>
      <c r="CT5" s="669"/>
      <c r="CU5" s="669"/>
      <c r="CV5" s="669"/>
      <c r="CW5" s="669"/>
      <c r="CX5" s="669"/>
      <c r="CY5" s="670"/>
      <c r="CZ5" s="668" t="s">
        <v>223</v>
      </c>
      <c r="DA5" s="669"/>
      <c r="DB5" s="669"/>
      <c r="DC5" s="670"/>
      <c r="DD5" s="668" t="s">
        <v>232</v>
      </c>
      <c r="DE5" s="669"/>
      <c r="DF5" s="669"/>
      <c r="DG5" s="669"/>
      <c r="DH5" s="669"/>
      <c r="DI5" s="669"/>
      <c r="DJ5" s="669"/>
      <c r="DK5" s="669"/>
      <c r="DL5" s="669"/>
      <c r="DM5" s="669"/>
      <c r="DN5" s="669"/>
      <c r="DO5" s="669"/>
      <c r="DP5" s="670"/>
      <c r="DQ5" s="668" t="s">
        <v>233</v>
      </c>
      <c r="DR5" s="669"/>
      <c r="DS5" s="669"/>
      <c r="DT5" s="669"/>
      <c r="DU5" s="669"/>
      <c r="DV5" s="669"/>
      <c r="DW5" s="669"/>
      <c r="DX5" s="669"/>
      <c r="DY5" s="669"/>
      <c r="DZ5" s="669"/>
      <c r="EA5" s="669"/>
      <c r="EB5" s="669"/>
      <c r="EC5" s="670"/>
    </row>
    <row r="6" spans="2:143" ht="11.25" customHeight="1" x14ac:dyDescent="0.15">
      <c r="B6" s="683" t="s">
        <v>234</v>
      </c>
      <c r="C6" s="684"/>
      <c r="D6" s="684"/>
      <c r="E6" s="684"/>
      <c r="F6" s="684"/>
      <c r="G6" s="684"/>
      <c r="H6" s="684"/>
      <c r="I6" s="684"/>
      <c r="J6" s="684"/>
      <c r="K6" s="684"/>
      <c r="L6" s="684"/>
      <c r="M6" s="684"/>
      <c r="N6" s="684"/>
      <c r="O6" s="684"/>
      <c r="P6" s="684"/>
      <c r="Q6" s="685"/>
      <c r="R6" s="686">
        <v>166977</v>
      </c>
      <c r="S6" s="687"/>
      <c r="T6" s="687"/>
      <c r="U6" s="687"/>
      <c r="V6" s="687"/>
      <c r="W6" s="687"/>
      <c r="X6" s="687"/>
      <c r="Y6" s="688"/>
      <c r="Z6" s="689">
        <v>1.1000000000000001</v>
      </c>
      <c r="AA6" s="689"/>
      <c r="AB6" s="689"/>
      <c r="AC6" s="689"/>
      <c r="AD6" s="690">
        <v>166977</v>
      </c>
      <c r="AE6" s="690"/>
      <c r="AF6" s="690"/>
      <c r="AG6" s="690"/>
      <c r="AH6" s="690"/>
      <c r="AI6" s="690"/>
      <c r="AJ6" s="690"/>
      <c r="AK6" s="690"/>
      <c r="AL6" s="691">
        <v>2.2000000000000002</v>
      </c>
      <c r="AM6" s="692"/>
      <c r="AN6" s="692"/>
      <c r="AO6" s="693"/>
      <c r="AP6" s="683" t="s">
        <v>235</v>
      </c>
      <c r="AQ6" s="684"/>
      <c r="AR6" s="684"/>
      <c r="AS6" s="684"/>
      <c r="AT6" s="684"/>
      <c r="AU6" s="684"/>
      <c r="AV6" s="684"/>
      <c r="AW6" s="684"/>
      <c r="AX6" s="684"/>
      <c r="AY6" s="684"/>
      <c r="AZ6" s="684"/>
      <c r="BA6" s="684"/>
      <c r="BB6" s="684"/>
      <c r="BC6" s="684"/>
      <c r="BD6" s="684"/>
      <c r="BE6" s="684"/>
      <c r="BF6" s="685"/>
      <c r="BG6" s="686">
        <v>1143333</v>
      </c>
      <c r="BH6" s="687"/>
      <c r="BI6" s="687"/>
      <c r="BJ6" s="687"/>
      <c r="BK6" s="687"/>
      <c r="BL6" s="687"/>
      <c r="BM6" s="687"/>
      <c r="BN6" s="688"/>
      <c r="BO6" s="689">
        <v>98.7</v>
      </c>
      <c r="BP6" s="689"/>
      <c r="BQ6" s="689"/>
      <c r="BR6" s="689"/>
      <c r="BS6" s="690">
        <v>63484</v>
      </c>
      <c r="BT6" s="690"/>
      <c r="BU6" s="690"/>
      <c r="BV6" s="690"/>
      <c r="BW6" s="690"/>
      <c r="BX6" s="690"/>
      <c r="BY6" s="690"/>
      <c r="BZ6" s="690"/>
      <c r="CA6" s="690"/>
      <c r="CB6" s="694"/>
      <c r="CD6" s="697" t="s">
        <v>236</v>
      </c>
      <c r="CE6" s="698"/>
      <c r="CF6" s="698"/>
      <c r="CG6" s="698"/>
      <c r="CH6" s="698"/>
      <c r="CI6" s="698"/>
      <c r="CJ6" s="698"/>
      <c r="CK6" s="698"/>
      <c r="CL6" s="698"/>
      <c r="CM6" s="698"/>
      <c r="CN6" s="698"/>
      <c r="CO6" s="698"/>
      <c r="CP6" s="698"/>
      <c r="CQ6" s="699"/>
      <c r="CR6" s="686">
        <v>87169</v>
      </c>
      <c r="CS6" s="687"/>
      <c r="CT6" s="687"/>
      <c r="CU6" s="687"/>
      <c r="CV6" s="687"/>
      <c r="CW6" s="687"/>
      <c r="CX6" s="687"/>
      <c r="CY6" s="688"/>
      <c r="CZ6" s="680">
        <v>0.6</v>
      </c>
      <c r="DA6" s="681"/>
      <c r="DB6" s="681"/>
      <c r="DC6" s="700"/>
      <c r="DD6" s="695" t="s">
        <v>237</v>
      </c>
      <c r="DE6" s="687"/>
      <c r="DF6" s="687"/>
      <c r="DG6" s="687"/>
      <c r="DH6" s="687"/>
      <c r="DI6" s="687"/>
      <c r="DJ6" s="687"/>
      <c r="DK6" s="687"/>
      <c r="DL6" s="687"/>
      <c r="DM6" s="687"/>
      <c r="DN6" s="687"/>
      <c r="DO6" s="687"/>
      <c r="DP6" s="688"/>
      <c r="DQ6" s="695">
        <v>87169</v>
      </c>
      <c r="DR6" s="687"/>
      <c r="DS6" s="687"/>
      <c r="DT6" s="687"/>
      <c r="DU6" s="687"/>
      <c r="DV6" s="687"/>
      <c r="DW6" s="687"/>
      <c r="DX6" s="687"/>
      <c r="DY6" s="687"/>
      <c r="DZ6" s="687"/>
      <c r="EA6" s="687"/>
      <c r="EB6" s="687"/>
      <c r="EC6" s="696"/>
    </row>
    <row r="7" spans="2:143" ht="11.25" customHeight="1" x14ac:dyDescent="0.15">
      <c r="B7" s="683" t="s">
        <v>238</v>
      </c>
      <c r="C7" s="684"/>
      <c r="D7" s="684"/>
      <c r="E7" s="684"/>
      <c r="F7" s="684"/>
      <c r="G7" s="684"/>
      <c r="H7" s="684"/>
      <c r="I7" s="684"/>
      <c r="J7" s="684"/>
      <c r="K7" s="684"/>
      <c r="L7" s="684"/>
      <c r="M7" s="684"/>
      <c r="N7" s="684"/>
      <c r="O7" s="684"/>
      <c r="P7" s="684"/>
      <c r="Q7" s="685"/>
      <c r="R7" s="686">
        <v>1425</v>
      </c>
      <c r="S7" s="687"/>
      <c r="T7" s="687"/>
      <c r="U7" s="687"/>
      <c r="V7" s="687"/>
      <c r="W7" s="687"/>
      <c r="X7" s="687"/>
      <c r="Y7" s="688"/>
      <c r="Z7" s="689">
        <v>0</v>
      </c>
      <c r="AA7" s="689"/>
      <c r="AB7" s="689"/>
      <c r="AC7" s="689"/>
      <c r="AD7" s="690">
        <v>1425</v>
      </c>
      <c r="AE7" s="690"/>
      <c r="AF7" s="690"/>
      <c r="AG7" s="690"/>
      <c r="AH7" s="690"/>
      <c r="AI7" s="690"/>
      <c r="AJ7" s="690"/>
      <c r="AK7" s="690"/>
      <c r="AL7" s="691">
        <v>0</v>
      </c>
      <c r="AM7" s="692"/>
      <c r="AN7" s="692"/>
      <c r="AO7" s="693"/>
      <c r="AP7" s="683" t="s">
        <v>239</v>
      </c>
      <c r="AQ7" s="684"/>
      <c r="AR7" s="684"/>
      <c r="AS7" s="684"/>
      <c r="AT7" s="684"/>
      <c r="AU7" s="684"/>
      <c r="AV7" s="684"/>
      <c r="AW7" s="684"/>
      <c r="AX7" s="684"/>
      <c r="AY7" s="684"/>
      <c r="AZ7" s="684"/>
      <c r="BA7" s="684"/>
      <c r="BB7" s="684"/>
      <c r="BC7" s="684"/>
      <c r="BD7" s="684"/>
      <c r="BE7" s="684"/>
      <c r="BF7" s="685"/>
      <c r="BG7" s="686">
        <v>471276</v>
      </c>
      <c r="BH7" s="687"/>
      <c r="BI7" s="687"/>
      <c r="BJ7" s="687"/>
      <c r="BK7" s="687"/>
      <c r="BL7" s="687"/>
      <c r="BM7" s="687"/>
      <c r="BN7" s="688"/>
      <c r="BO7" s="689">
        <v>40.700000000000003</v>
      </c>
      <c r="BP7" s="689"/>
      <c r="BQ7" s="689"/>
      <c r="BR7" s="689"/>
      <c r="BS7" s="690">
        <v>11008</v>
      </c>
      <c r="BT7" s="690"/>
      <c r="BU7" s="690"/>
      <c r="BV7" s="690"/>
      <c r="BW7" s="690"/>
      <c r="BX7" s="690"/>
      <c r="BY7" s="690"/>
      <c r="BZ7" s="690"/>
      <c r="CA7" s="690"/>
      <c r="CB7" s="694"/>
      <c r="CD7" s="701" t="s">
        <v>240</v>
      </c>
      <c r="CE7" s="702"/>
      <c r="CF7" s="702"/>
      <c r="CG7" s="702"/>
      <c r="CH7" s="702"/>
      <c r="CI7" s="702"/>
      <c r="CJ7" s="702"/>
      <c r="CK7" s="702"/>
      <c r="CL7" s="702"/>
      <c r="CM7" s="702"/>
      <c r="CN7" s="702"/>
      <c r="CO7" s="702"/>
      <c r="CP7" s="702"/>
      <c r="CQ7" s="703"/>
      <c r="CR7" s="686">
        <v>3483830</v>
      </c>
      <c r="CS7" s="687"/>
      <c r="CT7" s="687"/>
      <c r="CU7" s="687"/>
      <c r="CV7" s="687"/>
      <c r="CW7" s="687"/>
      <c r="CX7" s="687"/>
      <c r="CY7" s="688"/>
      <c r="CZ7" s="689">
        <v>22.5</v>
      </c>
      <c r="DA7" s="689"/>
      <c r="DB7" s="689"/>
      <c r="DC7" s="689"/>
      <c r="DD7" s="695">
        <v>345013</v>
      </c>
      <c r="DE7" s="687"/>
      <c r="DF7" s="687"/>
      <c r="DG7" s="687"/>
      <c r="DH7" s="687"/>
      <c r="DI7" s="687"/>
      <c r="DJ7" s="687"/>
      <c r="DK7" s="687"/>
      <c r="DL7" s="687"/>
      <c r="DM7" s="687"/>
      <c r="DN7" s="687"/>
      <c r="DO7" s="687"/>
      <c r="DP7" s="688"/>
      <c r="DQ7" s="695">
        <v>1122338</v>
      </c>
      <c r="DR7" s="687"/>
      <c r="DS7" s="687"/>
      <c r="DT7" s="687"/>
      <c r="DU7" s="687"/>
      <c r="DV7" s="687"/>
      <c r="DW7" s="687"/>
      <c r="DX7" s="687"/>
      <c r="DY7" s="687"/>
      <c r="DZ7" s="687"/>
      <c r="EA7" s="687"/>
      <c r="EB7" s="687"/>
      <c r="EC7" s="696"/>
    </row>
    <row r="8" spans="2:143" ht="11.25" customHeight="1" x14ac:dyDescent="0.15">
      <c r="B8" s="683" t="s">
        <v>241</v>
      </c>
      <c r="C8" s="684"/>
      <c r="D8" s="684"/>
      <c r="E8" s="684"/>
      <c r="F8" s="684"/>
      <c r="G8" s="684"/>
      <c r="H8" s="684"/>
      <c r="I8" s="684"/>
      <c r="J8" s="684"/>
      <c r="K8" s="684"/>
      <c r="L8" s="684"/>
      <c r="M8" s="684"/>
      <c r="N8" s="684"/>
      <c r="O8" s="684"/>
      <c r="P8" s="684"/>
      <c r="Q8" s="685"/>
      <c r="R8" s="686">
        <v>3142</v>
      </c>
      <c r="S8" s="687"/>
      <c r="T8" s="687"/>
      <c r="U8" s="687"/>
      <c r="V8" s="687"/>
      <c r="W8" s="687"/>
      <c r="X8" s="687"/>
      <c r="Y8" s="688"/>
      <c r="Z8" s="689">
        <v>0</v>
      </c>
      <c r="AA8" s="689"/>
      <c r="AB8" s="689"/>
      <c r="AC8" s="689"/>
      <c r="AD8" s="690">
        <v>3142</v>
      </c>
      <c r="AE8" s="690"/>
      <c r="AF8" s="690"/>
      <c r="AG8" s="690"/>
      <c r="AH8" s="690"/>
      <c r="AI8" s="690"/>
      <c r="AJ8" s="690"/>
      <c r="AK8" s="690"/>
      <c r="AL8" s="691">
        <v>0</v>
      </c>
      <c r="AM8" s="692"/>
      <c r="AN8" s="692"/>
      <c r="AO8" s="693"/>
      <c r="AP8" s="683" t="s">
        <v>242</v>
      </c>
      <c r="AQ8" s="684"/>
      <c r="AR8" s="684"/>
      <c r="AS8" s="684"/>
      <c r="AT8" s="684"/>
      <c r="AU8" s="684"/>
      <c r="AV8" s="684"/>
      <c r="AW8" s="684"/>
      <c r="AX8" s="684"/>
      <c r="AY8" s="684"/>
      <c r="AZ8" s="684"/>
      <c r="BA8" s="684"/>
      <c r="BB8" s="684"/>
      <c r="BC8" s="684"/>
      <c r="BD8" s="684"/>
      <c r="BE8" s="684"/>
      <c r="BF8" s="685"/>
      <c r="BG8" s="686">
        <v>20691</v>
      </c>
      <c r="BH8" s="687"/>
      <c r="BI8" s="687"/>
      <c r="BJ8" s="687"/>
      <c r="BK8" s="687"/>
      <c r="BL8" s="687"/>
      <c r="BM8" s="687"/>
      <c r="BN8" s="688"/>
      <c r="BO8" s="689">
        <v>1.8</v>
      </c>
      <c r="BP8" s="689"/>
      <c r="BQ8" s="689"/>
      <c r="BR8" s="689"/>
      <c r="BS8" s="695" t="s">
        <v>129</v>
      </c>
      <c r="BT8" s="687"/>
      <c r="BU8" s="687"/>
      <c r="BV8" s="687"/>
      <c r="BW8" s="687"/>
      <c r="BX8" s="687"/>
      <c r="BY8" s="687"/>
      <c r="BZ8" s="687"/>
      <c r="CA8" s="687"/>
      <c r="CB8" s="696"/>
      <c r="CD8" s="701" t="s">
        <v>243</v>
      </c>
      <c r="CE8" s="702"/>
      <c r="CF8" s="702"/>
      <c r="CG8" s="702"/>
      <c r="CH8" s="702"/>
      <c r="CI8" s="702"/>
      <c r="CJ8" s="702"/>
      <c r="CK8" s="702"/>
      <c r="CL8" s="702"/>
      <c r="CM8" s="702"/>
      <c r="CN8" s="702"/>
      <c r="CO8" s="702"/>
      <c r="CP8" s="702"/>
      <c r="CQ8" s="703"/>
      <c r="CR8" s="686">
        <v>2424352</v>
      </c>
      <c r="CS8" s="687"/>
      <c r="CT8" s="687"/>
      <c r="CU8" s="687"/>
      <c r="CV8" s="687"/>
      <c r="CW8" s="687"/>
      <c r="CX8" s="687"/>
      <c r="CY8" s="688"/>
      <c r="CZ8" s="689">
        <v>15.7</v>
      </c>
      <c r="DA8" s="689"/>
      <c r="DB8" s="689"/>
      <c r="DC8" s="689"/>
      <c r="DD8" s="695">
        <v>10934</v>
      </c>
      <c r="DE8" s="687"/>
      <c r="DF8" s="687"/>
      <c r="DG8" s="687"/>
      <c r="DH8" s="687"/>
      <c r="DI8" s="687"/>
      <c r="DJ8" s="687"/>
      <c r="DK8" s="687"/>
      <c r="DL8" s="687"/>
      <c r="DM8" s="687"/>
      <c r="DN8" s="687"/>
      <c r="DO8" s="687"/>
      <c r="DP8" s="688"/>
      <c r="DQ8" s="695">
        <v>1235444</v>
      </c>
      <c r="DR8" s="687"/>
      <c r="DS8" s="687"/>
      <c r="DT8" s="687"/>
      <c r="DU8" s="687"/>
      <c r="DV8" s="687"/>
      <c r="DW8" s="687"/>
      <c r="DX8" s="687"/>
      <c r="DY8" s="687"/>
      <c r="DZ8" s="687"/>
      <c r="EA8" s="687"/>
      <c r="EB8" s="687"/>
      <c r="EC8" s="696"/>
    </row>
    <row r="9" spans="2:143" ht="11.25" customHeight="1" x14ac:dyDescent="0.15">
      <c r="B9" s="683" t="s">
        <v>244</v>
      </c>
      <c r="C9" s="684"/>
      <c r="D9" s="684"/>
      <c r="E9" s="684"/>
      <c r="F9" s="684"/>
      <c r="G9" s="684"/>
      <c r="H9" s="684"/>
      <c r="I9" s="684"/>
      <c r="J9" s="684"/>
      <c r="K9" s="684"/>
      <c r="L9" s="684"/>
      <c r="M9" s="684"/>
      <c r="N9" s="684"/>
      <c r="O9" s="684"/>
      <c r="P9" s="684"/>
      <c r="Q9" s="685"/>
      <c r="R9" s="686">
        <v>3364</v>
      </c>
      <c r="S9" s="687"/>
      <c r="T9" s="687"/>
      <c r="U9" s="687"/>
      <c r="V9" s="687"/>
      <c r="W9" s="687"/>
      <c r="X9" s="687"/>
      <c r="Y9" s="688"/>
      <c r="Z9" s="689">
        <v>0</v>
      </c>
      <c r="AA9" s="689"/>
      <c r="AB9" s="689"/>
      <c r="AC9" s="689"/>
      <c r="AD9" s="690">
        <v>3364</v>
      </c>
      <c r="AE9" s="690"/>
      <c r="AF9" s="690"/>
      <c r="AG9" s="690"/>
      <c r="AH9" s="690"/>
      <c r="AI9" s="690"/>
      <c r="AJ9" s="690"/>
      <c r="AK9" s="690"/>
      <c r="AL9" s="691">
        <v>0</v>
      </c>
      <c r="AM9" s="692"/>
      <c r="AN9" s="692"/>
      <c r="AO9" s="693"/>
      <c r="AP9" s="683" t="s">
        <v>245</v>
      </c>
      <c r="AQ9" s="684"/>
      <c r="AR9" s="684"/>
      <c r="AS9" s="684"/>
      <c r="AT9" s="684"/>
      <c r="AU9" s="684"/>
      <c r="AV9" s="684"/>
      <c r="AW9" s="684"/>
      <c r="AX9" s="684"/>
      <c r="AY9" s="684"/>
      <c r="AZ9" s="684"/>
      <c r="BA9" s="684"/>
      <c r="BB9" s="684"/>
      <c r="BC9" s="684"/>
      <c r="BD9" s="684"/>
      <c r="BE9" s="684"/>
      <c r="BF9" s="685"/>
      <c r="BG9" s="686">
        <v>374385</v>
      </c>
      <c r="BH9" s="687"/>
      <c r="BI9" s="687"/>
      <c r="BJ9" s="687"/>
      <c r="BK9" s="687"/>
      <c r="BL9" s="687"/>
      <c r="BM9" s="687"/>
      <c r="BN9" s="688"/>
      <c r="BO9" s="689">
        <v>32.299999999999997</v>
      </c>
      <c r="BP9" s="689"/>
      <c r="BQ9" s="689"/>
      <c r="BR9" s="689"/>
      <c r="BS9" s="695" t="s">
        <v>237</v>
      </c>
      <c r="BT9" s="687"/>
      <c r="BU9" s="687"/>
      <c r="BV9" s="687"/>
      <c r="BW9" s="687"/>
      <c r="BX9" s="687"/>
      <c r="BY9" s="687"/>
      <c r="BZ9" s="687"/>
      <c r="CA9" s="687"/>
      <c r="CB9" s="696"/>
      <c r="CD9" s="701" t="s">
        <v>246</v>
      </c>
      <c r="CE9" s="702"/>
      <c r="CF9" s="702"/>
      <c r="CG9" s="702"/>
      <c r="CH9" s="702"/>
      <c r="CI9" s="702"/>
      <c r="CJ9" s="702"/>
      <c r="CK9" s="702"/>
      <c r="CL9" s="702"/>
      <c r="CM9" s="702"/>
      <c r="CN9" s="702"/>
      <c r="CO9" s="702"/>
      <c r="CP9" s="702"/>
      <c r="CQ9" s="703"/>
      <c r="CR9" s="686">
        <v>1604225</v>
      </c>
      <c r="CS9" s="687"/>
      <c r="CT9" s="687"/>
      <c r="CU9" s="687"/>
      <c r="CV9" s="687"/>
      <c r="CW9" s="687"/>
      <c r="CX9" s="687"/>
      <c r="CY9" s="688"/>
      <c r="CZ9" s="689">
        <v>10.4</v>
      </c>
      <c r="DA9" s="689"/>
      <c r="DB9" s="689"/>
      <c r="DC9" s="689"/>
      <c r="DD9" s="695">
        <v>60440</v>
      </c>
      <c r="DE9" s="687"/>
      <c r="DF9" s="687"/>
      <c r="DG9" s="687"/>
      <c r="DH9" s="687"/>
      <c r="DI9" s="687"/>
      <c r="DJ9" s="687"/>
      <c r="DK9" s="687"/>
      <c r="DL9" s="687"/>
      <c r="DM9" s="687"/>
      <c r="DN9" s="687"/>
      <c r="DO9" s="687"/>
      <c r="DP9" s="688"/>
      <c r="DQ9" s="695">
        <v>1396004</v>
      </c>
      <c r="DR9" s="687"/>
      <c r="DS9" s="687"/>
      <c r="DT9" s="687"/>
      <c r="DU9" s="687"/>
      <c r="DV9" s="687"/>
      <c r="DW9" s="687"/>
      <c r="DX9" s="687"/>
      <c r="DY9" s="687"/>
      <c r="DZ9" s="687"/>
      <c r="EA9" s="687"/>
      <c r="EB9" s="687"/>
      <c r="EC9" s="696"/>
    </row>
    <row r="10" spans="2:143" ht="11.25" customHeight="1" x14ac:dyDescent="0.15">
      <c r="B10" s="683" t="s">
        <v>247</v>
      </c>
      <c r="C10" s="684"/>
      <c r="D10" s="684"/>
      <c r="E10" s="684"/>
      <c r="F10" s="684"/>
      <c r="G10" s="684"/>
      <c r="H10" s="684"/>
      <c r="I10" s="684"/>
      <c r="J10" s="684"/>
      <c r="K10" s="684"/>
      <c r="L10" s="684"/>
      <c r="M10" s="684"/>
      <c r="N10" s="684"/>
      <c r="O10" s="684"/>
      <c r="P10" s="684"/>
      <c r="Q10" s="685"/>
      <c r="R10" s="686" t="s">
        <v>237</v>
      </c>
      <c r="S10" s="687"/>
      <c r="T10" s="687"/>
      <c r="U10" s="687"/>
      <c r="V10" s="687"/>
      <c r="W10" s="687"/>
      <c r="X10" s="687"/>
      <c r="Y10" s="688"/>
      <c r="Z10" s="689" t="s">
        <v>129</v>
      </c>
      <c r="AA10" s="689"/>
      <c r="AB10" s="689"/>
      <c r="AC10" s="689"/>
      <c r="AD10" s="690" t="s">
        <v>129</v>
      </c>
      <c r="AE10" s="690"/>
      <c r="AF10" s="690"/>
      <c r="AG10" s="690"/>
      <c r="AH10" s="690"/>
      <c r="AI10" s="690"/>
      <c r="AJ10" s="690"/>
      <c r="AK10" s="690"/>
      <c r="AL10" s="691" t="s">
        <v>129</v>
      </c>
      <c r="AM10" s="692"/>
      <c r="AN10" s="692"/>
      <c r="AO10" s="693"/>
      <c r="AP10" s="683" t="s">
        <v>248</v>
      </c>
      <c r="AQ10" s="684"/>
      <c r="AR10" s="684"/>
      <c r="AS10" s="684"/>
      <c r="AT10" s="684"/>
      <c r="AU10" s="684"/>
      <c r="AV10" s="684"/>
      <c r="AW10" s="684"/>
      <c r="AX10" s="684"/>
      <c r="AY10" s="684"/>
      <c r="AZ10" s="684"/>
      <c r="BA10" s="684"/>
      <c r="BB10" s="684"/>
      <c r="BC10" s="684"/>
      <c r="BD10" s="684"/>
      <c r="BE10" s="684"/>
      <c r="BF10" s="685"/>
      <c r="BG10" s="686">
        <v>32545</v>
      </c>
      <c r="BH10" s="687"/>
      <c r="BI10" s="687"/>
      <c r="BJ10" s="687"/>
      <c r="BK10" s="687"/>
      <c r="BL10" s="687"/>
      <c r="BM10" s="687"/>
      <c r="BN10" s="688"/>
      <c r="BO10" s="689">
        <v>2.8</v>
      </c>
      <c r="BP10" s="689"/>
      <c r="BQ10" s="689"/>
      <c r="BR10" s="689"/>
      <c r="BS10" s="695" t="s">
        <v>237</v>
      </c>
      <c r="BT10" s="687"/>
      <c r="BU10" s="687"/>
      <c r="BV10" s="687"/>
      <c r="BW10" s="687"/>
      <c r="BX10" s="687"/>
      <c r="BY10" s="687"/>
      <c r="BZ10" s="687"/>
      <c r="CA10" s="687"/>
      <c r="CB10" s="696"/>
      <c r="CD10" s="701" t="s">
        <v>249</v>
      </c>
      <c r="CE10" s="702"/>
      <c r="CF10" s="702"/>
      <c r="CG10" s="702"/>
      <c r="CH10" s="702"/>
      <c r="CI10" s="702"/>
      <c r="CJ10" s="702"/>
      <c r="CK10" s="702"/>
      <c r="CL10" s="702"/>
      <c r="CM10" s="702"/>
      <c r="CN10" s="702"/>
      <c r="CO10" s="702"/>
      <c r="CP10" s="702"/>
      <c r="CQ10" s="703"/>
      <c r="CR10" s="686">
        <v>14030</v>
      </c>
      <c r="CS10" s="687"/>
      <c r="CT10" s="687"/>
      <c r="CU10" s="687"/>
      <c r="CV10" s="687"/>
      <c r="CW10" s="687"/>
      <c r="CX10" s="687"/>
      <c r="CY10" s="688"/>
      <c r="CZ10" s="689">
        <v>0.1</v>
      </c>
      <c r="DA10" s="689"/>
      <c r="DB10" s="689"/>
      <c r="DC10" s="689"/>
      <c r="DD10" s="695" t="s">
        <v>129</v>
      </c>
      <c r="DE10" s="687"/>
      <c r="DF10" s="687"/>
      <c r="DG10" s="687"/>
      <c r="DH10" s="687"/>
      <c r="DI10" s="687"/>
      <c r="DJ10" s="687"/>
      <c r="DK10" s="687"/>
      <c r="DL10" s="687"/>
      <c r="DM10" s="687"/>
      <c r="DN10" s="687"/>
      <c r="DO10" s="687"/>
      <c r="DP10" s="688"/>
      <c r="DQ10" s="695">
        <v>30</v>
      </c>
      <c r="DR10" s="687"/>
      <c r="DS10" s="687"/>
      <c r="DT10" s="687"/>
      <c r="DU10" s="687"/>
      <c r="DV10" s="687"/>
      <c r="DW10" s="687"/>
      <c r="DX10" s="687"/>
      <c r="DY10" s="687"/>
      <c r="DZ10" s="687"/>
      <c r="EA10" s="687"/>
      <c r="EB10" s="687"/>
      <c r="EC10" s="696"/>
    </row>
    <row r="11" spans="2:143" ht="11.25" customHeight="1" x14ac:dyDescent="0.15">
      <c r="B11" s="683" t="s">
        <v>250</v>
      </c>
      <c r="C11" s="684"/>
      <c r="D11" s="684"/>
      <c r="E11" s="684"/>
      <c r="F11" s="684"/>
      <c r="G11" s="684"/>
      <c r="H11" s="684"/>
      <c r="I11" s="684"/>
      <c r="J11" s="684"/>
      <c r="K11" s="684"/>
      <c r="L11" s="684"/>
      <c r="M11" s="684"/>
      <c r="N11" s="684"/>
      <c r="O11" s="684"/>
      <c r="P11" s="684"/>
      <c r="Q11" s="685"/>
      <c r="R11" s="686">
        <v>271244</v>
      </c>
      <c r="S11" s="687"/>
      <c r="T11" s="687"/>
      <c r="U11" s="687"/>
      <c r="V11" s="687"/>
      <c r="W11" s="687"/>
      <c r="X11" s="687"/>
      <c r="Y11" s="688"/>
      <c r="Z11" s="691">
        <v>1.7</v>
      </c>
      <c r="AA11" s="692"/>
      <c r="AB11" s="692"/>
      <c r="AC11" s="704"/>
      <c r="AD11" s="695">
        <v>271244</v>
      </c>
      <c r="AE11" s="687"/>
      <c r="AF11" s="687"/>
      <c r="AG11" s="687"/>
      <c r="AH11" s="687"/>
      <c r="AI11" s="687"/>
      <c r="AJ11" s="687"/>
      <c r="AK11" s="688"/>
      <c r="AL11" s="691">
        <v>3.6</v>
      </c>
      <c r="AM11" s="692"/>
      <c r="AN11" s="692"/>
      <c r="AO11" s="693"/>
      <c r="AP11" s="683" t="s">
        <v>251</v>
      </c>
      <c r="AQ11" s="684"/>
      <c r="AR11" s="684"/>
      <c r="AS11" s="684"/>
      <c r="AT11" s="684"/>
      <c r="AU11" s="684"/>
      <c r="AV11" s="684"/>
      <c r="AW11" s="684"/>
      <c r="AX11" s="684"/>
      <c r="AY11" s="684"/>
      <c r="AZ11" s="684"/>
      <c r="BA11" s="684"/>
      <c r="BB11" s="684"/>
      <c r="BC11" s="684"/>
      <c r="BD11" s="684"/>
      <c r="BE11" s="684"/>
      <c r="BF11" s="685"/>
      <c r="BG11" s="686">
        <v>43655</v>
      </c>
      <c r="BH11" s="687"/>
      <c r="BI11" s="687"/>
      <c r="BJ11" s="687"/>
      <c r="BK11" s="687"/>
      <c r="BL11" s="687"/>
      <c r="BM11" s="687"/>
      <c r="BN11" s="688"/>
      <c r="BO11" s="689">
        <v>3.8</v>
      </c>
      <c r="BP11" s="689"/>
      <c r="BQ11" s="689"/>
      <c r="BR11" s="689"/>
      <c r="BS11" s="695">
        <v>11008</v>
      </c>
      <c r="BT11" s="687"/>
      <c r="BU11" s="687"/>
      <c r="BV11" s="687"/>
      <c r="BW11" s="687"/>
      <c r="BX11" s="687"/>
      <c r="BY11" s="687"/>
      <c r="BZ11" s="687"/>
      <c r="CA11" s="687"/>
      <c r="CB11" s="696"/>
      <c r="CD11" s="701" t="s">
        <v>252</v>
      </c>
      <c r="CE11" s="702"/>
      <c r="CF11" s="702"/>
      <c r="CG11" s="702"/>
      <c r="CH11" s="702"/>
      <c r="CI11" s="702"/>
      <c r="CJ11" s="702"/>
      <c r="CK11" s="702"/>
      <c r="CL11" s="702"/>
      <c r="CM11" s="702"/>
      <c r="CN11" s="702"/>
      <c r="CO11" s="702"/>
      <c r="CP11" s="702"/>
      <c r="CQ11" s="703"/>
      <c r="CR11" s="686">
        <v>1825867</v>
      </c>
      <c r="CS11" s="687"/>
      <c r="CT11" s="687"/>
      <c r="CU11" s="687"/>
      <c r="CV11" s="687"/>
      <c r="CW11" s="687"/>
      <c r="CX11" s="687"/>
      <c r="CY11" s="688"/>
      <c r="CZ11" s="689">
        <v>11.8</v>
      </c>
      <c r="DA11" s="689"/>
      <c r="DB11" s="689"/>
      <c r="DC11" s="689"/>
      <c r="DD11" s="695">
        <v>142262</v>
      </c>
      <c r="DE11" s="687"/>
      <c r="DF11" s="687"/>
      <c r="DG11" s="687"/>
      <c r="DH11" s="687"/>
      <c r="DI11" s="687"/>
      <c r="DJ11" s="687"/>
      <c r="DK11" s="687"/>
      <c r="DL11" s="687"/>
      <c r="DM11" s="687"/>
      <c r="DN11" s="687"/>
      <c r="DO11" s="687"/>
      <c r="DP11" s="688"/>
      <c r="DQ11" s="695">
        <v>894038</v>
      </c>
      <c r="DR11" s="687"/>
      <c r="DS11" s="687"/>
      <c r="DT11" s="687"/>
      <c r="DU11" s="687"/>
      <c r="DV11" s="687"/>
      <c r="DW11" s="687"/>
      <c r="DX11" s="687"/>
      <c r="DY11" s="687"/>
      <c r="DZ11" s="687"/>
      <c r="EA11" s="687"/>
      <c r="EB11" s="687"/>
      <c r="EC11" s="696"/>
    </row>
    <row r="12" spans="2:143" ht="11.25" customHeight="1" x14ac:dyDescent="0.15">
      <c r="B12" s="683" t="s">
        <v>253</v>
      </c>
      <c r="C12" s="684"/>
      <c r="D12" s="684"/>
      <c r="E12" s="684"/>
      <c r="F12" s="684"/>
      <c r="G12" s="684"/>
      <c r="H12" s="684"/>
      <c r="I12" s="684"/>
      <c r="J12" s="684"/>
      <c r="K12" s="684"/>
      <c r="L12" s="684"/>
      <c r="M12" s="684"/>
      <c r="N12" s="684"/>
      <c r="O12" s="684"/>
      <c r="P12" s="684"/>
      <c r="Q12" s="685"/>
      <c r="R12" s="686" t="s">
        <v>129</v>
      </c>
      <c r="S12" s="687"/>
      <c r="T12" s="687"/>
      <c r="U12" s="687"/>
      <c r="V12" s="687"/>
      <c r="W12" s="687"/>
      <c r="X12" s="687"/>
      <c r="Y12" s="688"/>
      <c r="Z12" s="689" t="s">
        <v>129</v>
      </c>
      <c r="AA12" s="689"/>
      <c r="AB12" s="689"/>
      <c r="AC12" s="689"/>
      <c r="AD12" s="690" t="s">
        <v>129</v>
      </c>
      <c r="AE12" s="690"/>
      <c r="AF12" s="690"/>
      <c r="AG12" s="690"/>
      <c r="AH12" s="690"/>
      <c r="AI12" s="690"/>
      <c r="AJ12" s="690"/>
      <c r="AK12" s="690"/>
      <c r="AL12" s="691" t="s">
        <v>129</v>
      </c>
      <c r="AM12" s="692"/>
      <c r="AN12" s="692"/>
      <c r="AO12" s="693"/>
      <c r="AP12" s="683" t="s">
        <v>254</v>
      </c>
      <c r="AQ12" s="684"/>
      <c r="AR12" s="684"/>
      <c r="AS12" s="684"/>
      <c r="AT12" s="684"/>
      <c r="AU12" s="684"/>
      <c r="AV12" s="684"/>
      <c r="AW12" s="684"/>
      <c r="AX12" s="684"/>
      <c r="AY12" s="684"/>
      <c r="AZ12" s="684"/>
      <c r="BA12" s="684"/>
      <c r="BB12" s="684"/>
      <c r="BC12" s="684"/>
      <c r="BD12" s="684"/>
      <c r="BE12" s="684"/>
      <c r="BF12" s="685"/>
      <c r="BG12" s="686">
        <v>564274</v>
      </c>
      <c r="BH12" s="687"/>
      <c r="BI12" s="687"/>
      <c r="BJ12" s="687"/>
      <c r="BK12" s="687"/>
      <c r="BL12" s="687"/>
      <c r="BM12" s="687"/>
      <c r="BN12" s="688"/>
      <c r="BO12" s="689">
        <v>48.7</v>
      </c>
      <c r="BP12" s="689"/>
      <c r="BQ12" s="689"/>
      <c r="BR12" s="689"/>
      <c r="BS12" s="695">
        <v>52476</v>
      </c>
      <c r="BT12" s="687"/>
      <c r="BU12" s="687"/>
      <c r="BV12" s="687"/>
      <c r="BW12" s="687"/>
      <c r="BX12" s="687"/>
      <c r="BY12" s="687"/>
      <c r="BZ12" s="687"/>
      <c r="CA12" s="687"/>
      <c r="CB12" s="696"/>
      <c r="CD12" s="701" t="s">
        <v>255</v>
      </c>
      <c r="CE12" s="702"/>
      <c r="CF12" s="702"/>
      <c r="CG12" s="702"/>
      <c r="CH12" s="702"/>
      <c r="CI12" s="702"/>
      <c r="CJ12" s="702"/>
      <c r="CK12" s="702"/>
      <c r="CL12" s="702"/>
      <c r="CM12" s="702"/>
      <c r="CN12" s="702"/>
      <c r="CO12" s="702"/>
      <c r="CP12" s="702"/>
      <c r="CQ12" s="703"/>
      <c r="CR12" s="686">
        <v>297334</v>
      </c>
      <c r="CS12" s="687"/>
      <c r="CT12" s="687"/>
      <c r="CU12" s="687"/>
      <c r="CV12" s="687"/>
      <c r="CW12" s="687"/>
      <c r="CX12" s="687"/>
      <c r="CY12" s="688"/>
      <c r="CZ12" s="689">
        <v>1.9</v>
      </c>
      <c r="DA12" s="689"/>
      <c r="DB12" s="689"/>
      <c r="DC12" s="689"/>
      <c r="DD12" s="695">
        <v>2233</v>
      </c>
      <c r="DE12" s="687"/>
      <c r="DF12" s="687"/>
      <c r="DG12" s="687"/>
      <c r="DH12" s="687"/>
      <c r="DI12" s="687"/>
      <c r="DJ12" s="687"/>
      <c r="DK12" s="687"/>
      <c r="DL12" s="687"/>
      <c r="DM12" s="687"/>
      <c r="DN12" s="687"/>
      <c r="DO12" s="687"/>
      <c r="DP12" s="688"/>
      <c r="DQ12" s="695">
        <v>188546</v>
      </c>
      <c r="DR12" s="687"/>
      <c r="DS12" s="687"/>
      <c r="DT12" s="687"/>
      <c r="DU12" s="687"/>
      <c r="DV12" s="687"/>
      <c r="DW12" s="687"/>
      <c r="DX12" s="687"/>
      <c r="DY12" s="687"/>
      <c r="DZ12" s="687"/>
      <c r="EA12" s="687"/>
      <c r="EB12" s="687"/>
      <c r="EC12" s="696"/>
    </row>
    <row r="13" spans="2:143" ht="11.25" customHeight="1" x14ac:dyDescent="0.15">
      <c r="B13" s="683" t="s">
        <v>256</v>
      </c>
      <c r="C13" s="684"/>
      <c r="D13" s="684"/>
      <c r="E13" s="684"/>
      <c r="F13" s="684"/>
      <c r="G13" s="684"/>
      <c r="H13" s="684"/>
      <c r="I13" s="684"/>
      <c r="J13" s="684"/>
      <c r="K13" s="684"/>
      <c r="L13" s="684"/>
      <c r="M13" s="684"/>
      <c r="N13" s="684"/>
      <c r="O13" s="684"/>
      <c r="P13" s="684"/>
      <c r="Q13" s="685"/>
      <c r="R13" s="686" t="s">
        <v>129</v>
      </c>
      <c r="S13" s="687"/>
      <c r="T13" s="687"/>
      <c r="U13" s="687"/>
      <c r="V13" s="687"/>
      <c r="W13" s="687"/>
      <c r="X13" s="687"/>
      <c r="Y13" s="688"/>
      <c r="Z13" s="689" t="s">
        <v>129</v>
      </c>
      <c r="AA13" s="689"/>
      <c r="AB13" s="689"/>
      <c r="AC13" s="689"/>
      <c r="AD13" s="690" t="s">
        <v>237</v>
      </c>
      <c r="AE13" s="690"/>
      <c r="AF13" s="690"/>
      <c r="AG13" s="690"/>
      <c r="AH13" s="690"/>
      <c r="AI13" s="690"/>
      <c r="AJ13" s="690"/>
      <c r="AK13" s="690"/>
      <c r="AL13" s="691" t="s">
        <v>237</v>
      </c>
      <c r="AM13" s="692"/>
      <c r="AN13" s="692"/>
      <c r="AO13" s="693"/>
      <c r="AP13" s="683" t="s">
        <v>257</v>
      </c>
      <c r="AQ13" s="684"/>
      <c r="AR13" s="684"/>
      <c r="AS13" s="684"/>
      <c r="AT13" s="684"/>
      <c r="AU13" s="684"/>
      <c r="AV13" s="684"/>
      <c r="AW13" s="684"/>
      <c r="AX13" s="684"/>
      <c r="AY13" s="684"/>
      <c r="AZ13" s="684"/>
      <c r="BA13" s="684"/>
      <c r="BB13" s="684"/>
      <c r="BC13" s="684"/>
      <c r="BD13" s="684"/>
      <c r="BE13" s="684"/>
      <c r="BF13" s="685"/>
      <c r="BG13" s="686">
        <v>547650</v>
      </c>
      <c r="BH13" s="687"/>
      <c r="BI13" s="687"/>
      <c r="BJ13" s="687"/>
      <c r="BK13" s="687"/>
      <c r="BL13" s="687"/>
      <c r="BM13" s="687"/>
      <c r="BN13" s="688"/>
      <c r="BO13" s="689">
        <v>47.3</v>
      </c>
      <c r="BP13" s="689"/>
      <c r="BQ13" s="689"/>
      <c r="BR13" s="689"/>
      <c r="BS13" s="695">
        <v>52476</v>
      </c>
      <c r="BT13" s="687"/>
      <c r="BU13" s="687"/>
      <c r="BV13" s="687"/>
      <c r="BW13" s="687"/>
      <c r="BX13" s="687"/>
      <c r="BY13" s="687"/>
      <c r="BZ13" s="687"/>
      <c r="CA13" s="687"/>
      <c r="CB13" s="696"/>
      <c r="CD13" s="701" t="s">
        <v>258</v>
      </c>
      <c r="CE13" s="702"/>
      <c r="CF13" s="702"/>
      <c r="CG13" s="702"/>
      <c r="CH13" s="702"/>
      <c r="CI13" s="702"/>
      <c r="CJ13" s="702"/>
      <c r="CK13" s="702"/>
      <c r="CL13" s="702"/>
      <c r="CM13" s="702"/>
      <c r="CN13" s="702"/>
      <c r="CO13" s="702"/>
      <c r="CP13" s="702"/>
      <c r="CQ13" s="703"/>
      <c r="CR13" s="686">
        <v>1578317</v>
      </c>
      <c r="CS13" s="687"/>
      <c r="CT13" s="687"/>
      <c r="CU13" s="687"/>
      <c r="CV13" s="687"/>
      <c r="CW13" s="687"/>
      <c r="CX13" s="687"/>
      <c r="CY13" s="688"/>
      <c r="CZ13" s="689">
        <v>10.199999999999999</v>
      </c>
      <c r="DA13" s="689"/>
      <c r="DB13" s="689"/>
      <c r="DC13" s="689"/>
      <c r="DD13" s="695">
        <v>682367</v>
      </c>
      <c r="DE13" s="687"/>
      <c r="DF13" s="687"/>
      <c r="DG13" s="687"/>
      <c r="DH13" s="687"/>
      <c r="DI13" s="687"/>
      <c r="DJ13" s="687"/>
      <c r="DK13" s="687"/>
      <c r="DL13" s="687"/>
      <c r="DM13" s="687"/>
      <c r="DN13" s="687"/>
      <c r="DO13" s="687"/>
      <c r="DP13" s="688"/>
      <c r="DQ13" s="695">
        <v>453542</v>
      </c>
      <c r="DR13" s="687"/>
      <c r="DS13" s="687"/>
      <c r="DT13" s="687"/>
      <c r="DU13" s="687"/>
      <c r="DV13" s="687"/>
      <c r="DW13" s="687"/>
      <c r="DX13" s="687"/>
      <c r="DY13" s="687"/>
      <c r="DZ13" s="687"/>
      <c r="EA13" s="687"/>
      <c r="EB13" s="687"/>
      <c r="EC13" s="696"/>
    </row>
    <row r="14" spans="2:143" ht="11.25" customHeight="1" x14ac:dyDescent="0.15">
      <c r="B14" s="683" t="s">
        <v>259</v>
      </c>
      <c r="C14" s="684"/>
      <c r="D14" s="684"/>
      <c r="E14" s="684"/>
      <c r="F14" s="684"/>
      <c r="G14" s="684"/>
      <c r="H14" s="684"/>
      <c r="I14" s="684"/>
      <c r="J14" s="684"/>
      <c r="K14" s="684"/>
      <c r="L14" s="684"/>
      <c r="M14" s="684"/>
      <c r="N14" s="684"/>
      <c r="O14" s="684"/>
      <c r="P14" s="684"/>
      <c r="Q14" s="685"/>
      <c r="R14" s="686" t="s">
        <v>129</v>
      </c>
      <c r="S14" s="687"/>
      <c r="T14" s="687"/>
      <c r="U14" s="687"/>
      <c r="V14" s="687"/>
      <c r="W14" s="687"/>
      <c r="X14" s="687"/>
      <c r="Y14" s="688"/>
      <c r="Z14" s="689" t="s">
        <v>129</v>
      </c>
      <c r="AA14" s="689"/>
      <c r="AB14" s="689"/>
      <c r="AC14" s="689"/>
      <c r="AD14" s="690" t="s">
        <v>129</v>
      </c>
      <c r="AE14" s="690"/>
      <c r="AF14" s="690"/>
      <c r="AG14" s="690"/>
      <c r="AH14" s="690"/>
      <c r="AI14" s="690"/>
      <c r="AJ14" s="690"/>
      <c r="AK14" s="690"/>
      <c r="AL14" s="691" t="s">
        <v>129</v>
      </c>
      <c r="AM14" s="692"/>
      <c r="AN14" s="692"/>
      <c r="AO14" s="693"/>
      <c r="AP14" s="683" t="s">
        <v>260</v>
      </c>
      <c r="AQ14" s="684"/>
      <c r="AR14" s="684"/>
      <c r="AS14" s="684"/>
      <c r="AT14" s="684"/>
      <c r="AU14" s="684"/>
      <c r="AV14" s="684"/>
      <c r="AW14" s="684"/>
      <c r="AX14" s="684"/>
      <c r="AY14" s="684"/>
      <c r="AZ14" s="684"/>
      <c r="BA14" s="684"/>
      <c r="BB14" s="684"/>
      <c r="BC14" s="684"/>
      <c r="BD14" s="684"/>
      <c r="BE14" s="684"/>
      <c r="BF14" s="685"/>
      <c r="BG14" s="686">
        <v>55873</v>
      </c>
      <c r="BH14" s="687"/>
      <c r="BI14" s="687"/>
      <c r="BJ14" s="687"/>
      <c r="BK14" s="687"/>
      <c r="BL14" s="687"/>
      <c r="BM14" s="687"/>
      <c r="BN14" s="688"/>
      <c r="BO14" s="689">
        <v>4.8</v>
      </c>
      <c r="BP14" s="689"/>
      <c r="BQ14" s="689"/>
      <c r="BR14" s="689"/>
      <c r="BS14" s="695" t="s">
        <v>129</v>
      </c>
      <c r="BT14" s="687"/>
      <c r="BU14" s="687"/>
      <c r="BV14" s="687"/>
      <c r="BW14" s="687"/>
      <c r="BX14" s="687"/>
      <c r="BY14" s="687"/>
      <c r="BZ14" s="687"/>
      <c r="CA14" s="687"/>
      <c r="CB14" s="696"/>
      <c r="CD14" s="701" t="s">
        <v>261</v>
      </c>
      <c r="CE14" s="702"/>
      <c r="CF14" s="702"/>
      <c r="CG14" s="702"/>
      <c r="CH14" s="702"/>
      <c r="CI14" s="702"/>
      <c r="CJ14" s="702"/>
      <c r="CK14" s="702"/>
      <c r="CL14" s="702"/>
      <c r="CM14" s="702"/>
      <c r="CN14" s="702"/>
      <c r="CO14" s="702"/>
      <c r="CP14" s="702"/>
      <c r="CQ14" s="703"/>
      <c r="CR14" s="686">
        <v>471007</v>
      </c>
      <c r="CS14" s="687"/>
      <c r="CT14" s="687"/>
      <c r="CU14" s="687"/>
      <c r="CV14" s="687"/>
      <c r="CW14" s="687"/>
      <c r="CX14" s="687"/>
      <c r="CY14" s="688"/>
      <c r="CZ14" s="689">
        <v>3</v>
      </c>
      <c r="DA14" s="689"/>
      <c r="DB14" s="689"/>
      <c r="DC14" s="689"/>
      <c r="DD14" s="695">
        <v>61760</v>
      </c>
      <c r="DE14" s="687"/>
      <c r="DF14" s="687"/>
      <c r="DG14" s="687"/>
      <c r="DH14" s="687"/>
      <c r="DI14" s="687"/>
      <c r="DJ14" s="687"/>
      <c r="DK14" s="687"/>
      <c r="DL14" s="687"/>
      <c r="DM14" s="687"/>
      <c r="DN14" s="687"/>
      <c r="DO14" s="687"/>
      <c r="DP14" s="688"/>
      <c r="DQ14" s="695">
        <v>374432</v>
      </c>
      <c r="DR14" s="687"/>
      <c r="DS14" s="687"/>
      <c r="DT14" s="687"/>
      <c r="DU14" s="687"/>
      <c r="DV14" s="687"/>
      <c r="DW14" s="687"/>
      <c r="DX14" s="687"/>
      <c r="DY14" s="687"/>
      <c r="DZ14" s="687"/>
      <c r="EA14" s="687"/>
      <c r="EB14" s="687"/>
      <c r="EC14" s="696"/>
    </row>
    <row r="15" spans="2:143" ht="11.25" customHeight="1" x14ac:dyDescent="0.15">
      <c r="B15" s="683" t="s">
        <v>262</v>
      </c>
      <c r="C15" s="684"/>
      <c r="D15" s="684"/>
      <c r="E15" s="684"/>
      <c r="F15" s="684"/>
      <c r="G15" s="684"/>
      <c r="H15" s="684"/>
      <c r="I15" s="684"/>
      <c r="J15" s="684"/>
      <c r="K15" s="684"/>
      <c r="L15" s="684"/>
      <c r="M15" s="684"/>
      <c r="N15" s="684"/>
      <c r="O15" s="684"/>
      <c r="P15" s="684"/>
      <c r="Q15" s="685"/>
      <c r="R15" s="686" t="s">
        <v>129</v>
      </c>
      <c r="S15" s="687"/>
      <c r="T15" s="687"/>
      <c r="U15" s="687"/>
      <c r="V15" s="687"/>
      <c r="W15" s="687"/>
      <c r="X15" s="687"/>
      <c r="Y15" s="688"/>
      <c r="Z15" s="689" t="s">
        <v>237</v>
      </c>
      <c r="AA15" s="689"/>
      <c r="AB15" s="689"/>
      <c r="AC15" s="689"/>
      <c r="AD15" s="690" t="s">
        <v>129</v>
      </c>
      <c r="AE15" s="690"/>
      <c r="AF15" s="690"/>
      <c r="AG15" s="690"/>
      <c r="AH15" s="690"/>
      <c r="AI15" s="690"/>
      <c r="AJ15" s="690"/>
      <c r="AK15" s="690"/>
      <c r="AL15" s="691" t="s">
        <v>237</v>
      </c>
      <c r="AM15" s="692"/>
      <c r="AN15" s="692"/>
      <c r="AO15" s="693"/>
      <c r="AP15" s="683" t="s">
        <v>263</v>
      </c>
      <c r="AQ15" s="684"/>
      <c r="AR15" s="684"/>
      <c r="AS15" s="684"/>
      <c r="AT15" s="684"/>
      <c r="AU15" s="684"/>
      <c r="AV15" s="684"/>
      <c r="AW15" s="684"/>
      <c r="AX15" s="684"/>
      <c r="AY15" s="684"/>
      <c r="AZ15" s="684"/>
      <c r="BA15" s="684"/>
      <c r="BB15" s="684"/>
      <c r="BC15" s="684"/>
      <c r="BD15" s="684"/>
      <c r="BE15" s="684"/>
      <c r="BF15" s="685"/>
      <c r="BG15" s="686">
        <v>51910</v>
      </c>
      <c r="BH15" s="687"/>
      <c r="BI15" s="687"/>
      <c r="BJ15" s="687"/>
      <c r="BK15" s="687"/>
      <c r="BL15" s="687"/>
      <c r="BM15" s="687"/>
      <c r="BN15" s="688"/>
      <c r="BO15" s="689">
        <v>4.5</v>
      </c>
      <c r="BP15" s="689"/>
      <c r="BQ15" s="689"/>
      <c r="BR15" s="689"/>
      <c r="BS15" s="695" t="s">
        <v>129</v>
      </c>
      <c r="BT15" s="687"/>
      <c r="BU15" s="687"/>
      <c r="BV15" s="687"/>
      <c r="BW15" s="687"/>
      <c r="BX15" s="687"/>
      <c r="BY15" s="687"/>
      <c r="BZ15" s="687"/>
      <c r="CA15" s="687"/>
      <c r="CB15" s="696"/>
      <c r="CD15" s="701" t="s">
        <v>264</v>
      </c>
      <c r="CE15" s="702"/>
      <c r="CF15" s="702"/>
      <c r="CG15" s="702"/>
      <c r="CH15" s="702"/>
      <c r="CI15" s="702"/>
      <c r="CJ15" s="702"/>
      <c r="CK15" s="702"/>
      <c r="CL15" s="702"/>
      <c r="CM15" s="702"/>
      <c r="CN15" s="702"/>
      <c r="CO15" s="702"/>
      <c r="CP15" s="702"/>
      <c r="CQ15" s="703"/>
      <c r="CR15" s="686">
        <v>1099994</v>
      </c>
      <c r="CS15" s="687"/>
      <c r="CT15" s="687"/>
      <c r="CU15" s="687"/>
      <c r="CV15" s="687"/>
      <c r="CW15" s="687"/>
      <c r="CX15" s="687"/>
      <c r="CY15" s="688"/>
      <c r="CZ15" s="689">
        <v>7.1</v>
      </c>
      <c r="DA15" s="689"/>
      <c r="DB15" s="689"/>
      <c r="DC15" s="689"/>
      <c r="DD15" s="695">
        <v>353197</v>
      </c>
      <c r="DE15" s="687"/>
      <c r="DF15" s="687"/>
      <c r="DG15" s="687"/>
      <c r="DH15" s="687"/>
      <c r="DI15" s="687"/>
      <c r="DJ15" s="687"/>
      <c r="DK15" s="687"/>
      <c r="DL15" s="687"/>
      <c r="DM15" s="687"/>
      <c r="DN15" s="687"/>
      <c r="DO15" s="687"/>
      <c r="DP15" s="688"/>
      <c r="DQ15" s="695">
        <v>698945</v>
      </c>
      <c r="DR15" s="687"/>
      <c r="DS15" s="687"/>
      <c r="DT15" s="687"/>
      <c r="DU15" s="687"/>
      <c r="DV15" s="687"/>
      <c r="DW15" s="687"/>
      <c r="DX15" s="687"/>
      <c r="DY15" s="687"/>
      <c r="DZ15" s="687"/>
      <c r="EA15" s="687"/>
      <c r="EB15" s="687"/>
      <c r="EC15" s="696"/>
    </row>
    <row r="16" spans="2:143" ht="11.25" customHeight="1" x14ac:dyDescent="0.15">
      <c r="B16" s="683" t="s">
        <v>265</v>
      </c>
      <c r="C16" s="684"/>
      <c r="D16" s="684"/>
      <c r="E16" s="684"/>
      <c r="F16" s="684"/>
      <c r="G16" s="684"/>
      <c r="H16" s="684"/>
      <c r="I16" s="684"/>
      <c r="J16" s="684"/>
      <c r="K16" s="684"/>
      <c r="L16" s="684"/>
      <c r="M16" s="684"/>
      <c r="N16" s="684"/>
      <c r="O16" s="684"/>
      <c r="P16" s="684"/>
      <c r="Q16" s="685"/>
      <c r="R16" s="686">
        <v>6849</v>
      </c>
      <c r="S16" s="687"/>
      <c r="T16" s="687"/>
      <c r="U16" s="687"/>
      <c r="V16" s="687"/>
      <c r="W16" s="687"/>
      <c r="X16" s="687"/>
      <c r="Y16" s="688"/>
      <c r="Z16" s="689">
        <v>0</v>
      </c>
      <c r="AA16" s="689"/>
      <c r="AB16" s="689"/>
      <c r="AC16" s="689"/>
      <c r="AD16" s="690">
        <v>6849</v>
      </c>
      <c r="AE16" s="690"/>
      <c r="AF16" s="690"/>
      <c r="AG16" s="690"/>
      <c r="AH16" s="690"/>
      <c r="AI16" s="690"/>
      <c r="AJ16" s="690"/>
      <c r="AK16" s="690"/>
      <c r="AL16" s="691">
        <v>0.1</v>
      </c>
      <c r="AM16" s="692"/>
      <c r="AN16" s="692"/>
      <c r="AO16" s="693"/>
      <c r="AP16" s="683" t="s">
        <v>266</v>
      </c>
      <c r="AQ16" s="684"/>
      <c r="AR16" s="684"/>
      <c r="AS16" s="684"/>
      <c r="AT16" s="684"/>
      <c r="AU16" s="684"/>
      <c r="AV16" s="684"/>
      <c r="AW16" s="684"/>
      <c r="AX16" s="684"/>
      <c r="AY16" s="684"/>
      <c r="AZ16" s="684"/>
      <c r="BA16" s="684"/>
      <c r="BB16" s="684"/>
      <c r="BC16" s="684"/>
      <c r="BD16" s="684"/>
      <c r="BE16" s="684"/>
      <c r="BF16" s="685"/>
      <c r="BG16" s="686" t="s">
        <v>129</v>
      </c>
      <c r="BH16" s="687"/>
      <c r="BI16" s="687"/>
      <c r="BJ16" s="687"/>
      <c r="BK16" s="687"/>
      <c r="BL16" s="687"/>
      <c r="BM16" s="687"/>
      <c r="BN16" s="688"/>
      <c r="BO16" s="689" t="s">
        <v>129</v>
      </c>
      <c r="BP16" s="689"/>
      <c r="BQ16" s="689"/>
      <c r="BR16" s="689"/>
      <c r="BS16" s="695" t="s">
        <v>129</v>
      </c>
      <c r="BT16" s="687"/>
      <c r="BU16" s="687"/>
      <c r="BV16" s="687"/>
      <c r="BW16" s="687"/>
      <c r="BX16" s="687"/>
      <c r="BY16" s="687"/>
      <c r="BZ16" s="687"/>
      <c r="CA16" s="687"/>
      <c r="CB16" s="696"/>
      <c r="CD16" s="701" t="s">
        <v>267</v>
      </c>
      <c r="CE16" s="702"/>
      <c r="CF16" s="702"/>
      <c r="CG16" s="702"/>
      <c r="CH16" s="702"/>
      <c r="CI16" s="702"/>
      <c r="CJ16" s="702"/>
      <c r="CK16" s="702"/>
      <c r="CL16" s="702"/>
      <c r="CM16" s="702"/>
      <c r="CN16" s="702"/>
      <c r="CO16" s="702"/>
      <c r="CP16" s="702"/>
      <c r="CQ16" s="703"/>
      <c r="CR16" s="686">
        <v>77355</v>
      </c>
      <c r="CS16" s="687"/>
      <c r="CT16" s="687"/>
      <c r="CU16" s="687"/>
      <c r="CV16" s="687"/>
      <c r="CW16" s="687"/>
      <c r="CX16" s="687"/>
      <c r="CY16" s="688"/>
      <c r="CZ16" s="689">
        <v>0.5</v>
      </c>
      <c r="DA16" s="689"/>
      <c r="DB16" s="689"/>
      <c r="DC16" s="689"/>
      <c r="DD16" s="695" t="s">
        <v>237</v>
      </c>
      <c r="DE16" s="687"/>
      <c r="DF16" s="687"/>
      <c r="DG16" s="687"/>
      <c r="DH16" s="687"/>
      <c r="DI16" s="687"/>
      <c r="DJ16" s="687"/>
      <c r="DK16" s="687"/>
      <c r="DL16" s="687"/>
      <c r="DM16" s="687"/>
      <c r="DN16" s="687"/>
      <c r="DO16" s="687"/>
      <c r="DP16" s="688"/>
      <c r="DQ16" s="695">
        <v>17182</v>
      </c>
      <c r="DR16" s="687"/>
      <c r="DS16" s="687"/>
      <c r="DT16" s="687"/>
      <c r="DU16" s="687"/>
      <c r="DV16" s="687"/>
      <c r="DW16" s="687"/>
      <c r="DX16" s="687"/>
      <c r="DY16" s="687"/>
      <c r="DZ16" s="687"/>
      <c r="EA16" s="687"/>
      <c r="EB16" s="687"/>
      <c r="EC16" s="696"/>
    </row>
    <row r="17" spans="2:133" ht="11.25" customHeight="1" x14ac:dyDescent="0.15">
      <c r="B17" s="683" t="s">
        <v>268</v>
      </c>
      <c r="C17" s="684"/>
      <c r="D17" s="684"/>
      <c r="E17" s="684"/>
      <c r="F17" s="684"/>
      <c r="G17" s="684"/>
      <c r="H17" s="684"/>
      <c r="I17" s="684"/>
      <c r="J17" s="684"/>
      <c r="K17" s="684"/>
      <c r="L17" s="684"/>
      <c r="M17" s="684"/>
      <c r="N17" s="684"/>
      <c r="O17" s="684"/>
      <c r="P17" s="684"/>
      <c r="Q17" s="685"/>
      <c r="R17" s="686">
        <v>11240</v>
      </c>
      <c r="S17" s="687"/>
      <c r="T17" s="687"/>
      <c r="U17" s="687"/>
      <c r="V17" s="687"/>
      <c r="W17" s="687"/>
      <c r="X17" s="687"/>
      <c r="Y17" s="688"/>
      <c r="Z17" s="689">
        <v>0.1</v>
      </c>
      <c r="AA17" s="689"/>
      <c r="AB17" s="689"/>
      <c r="AC17" s="689"/>
      <c r="AD17" s="690">
        <v>11240</v>
      </c>
      <c r="AE17" s="690"/>
      <c r="AF17" s="690"/>
      <c r="AG17" s="690"/>
      <c r="AH17" s="690"/>
      <c r="AI17" s="690"/>
      <c r="AJ17" s="690"/>
      <c r="AK17" s="690"/>
      <c r="AL17" s="691">
        <v>0.2</v>
      </c>
      <c r="AM17" s="692"/>
      <c r="AN17" s="692"/>
      <c r="AO17" s="693"/>
      <c r="AP17" s="683" t="s">
        <v>269</v>
      </c>
      <c r="AQ17" s="684"/>
      <c r="AR17" s="684"/>
      <c r="AS17" s="684"/>
      <c r="AT17" s="684"/>
      <c r="AU17" s="684"/>
      <c r="AV17" s="684"/>
      <c r="AW17" s="684"/>
      <c r="AX17" s="684"/>
      <c r="AY17" s="684"/>
      <c r="AZ17" s="684"/>
      <c r="BA17" s="684"/>
      <c r="BB17" s="684"/>
      <c r="BC17" s="684"/>
      <c r="BD17" s="684"/>
      <c r="BE17" s="684"/>
      <c r="BF17" s="685"/>
      <c r="BG17" s="686" t="s">
        <v>129</v>
      </c>
      <c r="BH17" s="687"/>
      <c r="BI17" s="687"/>
      <c r="BJ17" s="687"/>
      <c r="BK17" s="687"/>
      <c r="BL17" s="687"/>
      <c r="BM17" s="687"/>
      <c r="BN17" s="688"/>
      <c r="BO17" s="689" t="s">
        <v>129</v>
      </c>
      <c r="BP17" s="689"/>
      <c r="BQ17" s="689"/>
      <c r="BR17" s="689"/>
      <c r="BS17" s="695" t="s">
        <v>129</v>
      </c>
      <c r="BT17" s="687"/>
      <c r="BU17" s="687"/>
      <c r="BV17" s="687"/>
      <c r="BW17" s="687"/>
      <c r="BX17" s="687"/>
      <c r="BY17" s="687"/>
      <c r="BZ17" s="687"/>
      <c r="CA17" s="687"/>
      <c r="CB17" s="696"/>
      <c r="CD17" s="701" t="s">
        <v>270</v>
      </c>
      <c r="CE17" s="702"/>
      <c r="CF17" s="702"/>
      <c r="CG17" s="702"/>
      <c r="CH17" s="702"/>
      <c r="CI17" s="702"/>
      <c r="CJ17" s="702"/>
      <c r="CK17" s="702"/>
      <c r="CL17" s="702"/>
      <c r="CM17" s="702"/>
      <c r="CN17" s="702"/>
      <c r="CO17" s="702"/>
      <c r="CP17" s="702"/>
      <c r="CQ17" s="703"/>
      <c r="CR17" s="686">
        <v>2497482</v>
      </c>
      <c r="CS17" s="687"/>
      <c r="CT17" s="687"/>
      <c r="CU17" s="687"/>
      <c r="CV17" s="687"/>
      <c r="CW17" s="687"/>
      <c r="CX17" s="687"/>
      <c r="CY17" s="688"/>
      <c r="CZ17" s="689">
        <v>16.100000000000001</v>
      </c>
      <c r="DA17" s="689"/>
      <c r="DB17" s="689"/>
      <c r="DC17" s="689"/>
      <c r="DD17" s="695" t="s">
        <v>237</v>
      </c>
      <c r="DE17" s="687"/>
      <c r="DF17" s="687"/>
      <c r="DG17" s="687"/>
      <c r="DH17" s="687"/>
      <c r="DI17" s="687"/>
      <c r="DJ17" s="687"/>
      <c r="DK17" s="687"/>
      <c r="DL17" s="687"/>
      <c r="DM17" s="687"/>
      <c r="DN17" s="687"/>
      <c r="DO17" s="687"/>
      <c r="DP17" s="688"/>
      <c r="DQ17" s="695">
        <v>2464419</v>
      </c>
      <c r="DR17" s="687"/>
      <c r="DS17" s="687"/>
      <c r="DT17" s="687"/>
      <c r="DU17" s="687"/>
      <c r="DV17" s="687"/>
      <c r="DW17" s="687"/>
      <c r="DX17" s="687"/>
      <c r="DY17" s="687"/>
      <c r="DZ17" s="687"/>
      <c r="EA17" s="687"/>
      <c r="EB17" s="687"/>
      <c r="EC17" s="696"/>
    </row>
    <row r="18" spans="2:133" ht="11.25" customHeight="1" x14ac:dyDescent="0.15">
      <c r="B18" s="683" t="s">
        <v>271</v>
      </c>
      <c r="C18" s="684"/>
      <c r="D18" s="684"/>
      <c r="E18" s="684"/>
      <c r="F18" s="684"/>
      <c r="G18" s="684"/>
      <c r="H18" s="684"/>
      <c r="I18" s="684"/>
      <c r="J18" s="684"/>
      <c r="K18" s="684"/>
      <c r="L18" s="684"/>
      <c r="M18" s="684"/>
      <c r="N18" s="684"/>
      <c r="O18" s="684"/>
      <c r="P18" s="684"/>
      <c r="Q18" s="685"/>
      <c r="R18" s="686">
        <v>7357</v>
      </c>
      <c r="S18" s="687"/>
      <c r="T18" s="687"/>
      <c r="U18" s="687"/>
      <c r="V18" s="687"/>
      <c r="W18" s="687"/>
      <c r="X18" s="687"/>
      <c r="Y18" s="688"/>
      <c r="Z18" s="689">
        <v>0</v>
      </c>
      <c r="AA18" s="689"/>
      <c r="AB18" s="689"/>
      <c r="AC18" s="689"/>
      <c r="AD18" s="690">
        <v>7357</v>
      </c>
      <c r="AE18" s="690"/>
      <c r="AF18" s="690"/>
      <c r="AG18" s="690"/>
      <c r="AH18" s="690"/>
      <c r="AI18" s="690"/>
      <c r="AJ18" s="690"/>
      <c r="AK18" s="690"/>
      <c r="AL18" s="691">
        <v>0.1</v>
      </c>
      <c r="AM18" s="692"/>
      <c r="AN18" s="692"/>
      <c r="AO18" s="693"/>
      <c r="AP18" s="683" t="s">
        <v>272</v>
      </c>
      <c r="AQ18" s="684"/>
      <c r="AR18" s="684"/>
      <c r="AS18" s="684"/>
      <c r="AT18" s="684"/>
      <c r="AU18" s="684"/>
      <c r="AV18" s="684"/>
      <c r="AW18" s="684"/>
      <c r="AX18" s="684"/>
      <c r="AY18" s="684"/>
      <c r="AZ18" s="684"/>
      <c r="BA18" s="684"/>
      <c r="BB18" s="684"/>
      <c r="BC18" s="684"/>
      <c r="BD18" s="684"/>
      <c r="BE18" s="684"/>
      <c r="BF18" s="685"/>
      <c r="BG18" s="686" t="s">
        <v>129</v>
      </c>
      <c r="BH18" s="687"/>
      <c r="BI18" s="687"/>
      <c r="BJ18" s="687"/>
      <c r="BK18" s="687"/>
      <c r="BL18" s="687"/>
      <c r="BM18" s="687"/>
      <c r="BN18" s="688"/>
      <c r="BO18" s="689" t="s">
        <v>129</v>
      </c>
      <c r="BP18" s="689"/>
      <c r="BQ18" s="689"/>
      <c r="BR18" s="689"/>
      <c r="BS18" s="695" t="s">
        <v>129</v>
      </c>
      <c r="BT18" s="687"/>
      <c r="BU18" s="687"/>
      <c r="BV18" s="687"/>
      <c r="BW18" s="687"/>
      <c r="BX18" s="687"/>
      <c r="BY18" s="687"/>
      <c r="BZ18" s="687"/>
      <c r="CA18" s="687"/>
      <c r="CB18" s="696"/>
      <c r="CD18" s="701" t="s">
        <v>273</v>
      </c>
      <c r="CE18" s="702"/>
      <c r="CF18" s="702"/>
      <c r="CG18" s="702"/>
      <c r="CH18" s="702"/>
      <c r="CI18" s="702"/>
      <c r="CJ18" s="702"/>
      <c r="CK18" s="702"/>
      <c r="CL18" s="702"/>
      <c r="CM18" s="702"/>
      <c r="CN18" s="702"/>
      <c r="CO18" s="702"/>
      <c r="CP18" s="702"/>
      <c r="CQ18" s="703"/>
      <c r="CR18" s="686">
        <v>10000</v>
      </c>
      <c r="CS18" s="687"/>
      <c r="CT18" s="687"/>
      <c r="CU18" s="687"/>
      <c r="CV18" s="687"/>
      <c r="CW18" s="687"/>
      <c r="CX18" s="687"/>
      <c r="CY18" s="688"/>
      <c r="CZ18" s="689">
        <v>0.1</v>
      </c>
      <c r="DA18" s="689"/>
      <c r="DB18" s="689"/>
      <c r="DC18" s="689"/>
      <c r="DD18" s="695">
        <v>10000</v>
      </c>
      <c r="DE18" s="687"/>
      <c r="DF18" s="687"/>
      <c r="DG18" s="687"/>
      <c r="DH18" s="687"/>
      <c r="DI18" s="687"/>
      <c r="DJ18" s="687"/>
      <c r="DK18" s="687"/>
      <c r="DL18" s="687"/>
      <c r="DM18" s="687"/>
      <c r="DN18" s="687"/>
      <c r="DO18" s="687"/>
      <c r="DP18" s="688"/>
      <c r="DQ18" s="695">
        <v>10000</v>
      </c>
      <c r="DR18" s="687"/>
      <c r="DS18" s="687"/>
      <c r="DT18" s="687"/>
      <c r="DU18" s="687"/>
      <c r="DV18" s="687"/>
      <c r="DW18" s="687"/>
      <c r="DX18" s="687"/>
      <c r="DY18" s="687"/>
      <c r="DZ18" s="687"/>
      <c r="EA18" s="687"/>
      <c r="EB18" s="687"/>
      <c r="EC18" s="696"/>
    </row>
    <row r="19" spans="2:133" ht="11.25" customHeight="1" x14ac:dyDescent="0.15">
      <c r="B19" s="683" t="s">
        <v>274</v>
      </c>
      <c r="C19" s="684"/>
      <c r="D19" s="684"/>
      <c r="E19" s="684"/>
      <c r="F19" s="684"/>
      <c r="G19" s="684"/>
      <c r="H19" s="684"/>
      <c r="I19" s="684"/>
      <c r="J19" s="684"/>
      <c r="K19" s="684"/>
      <c r="L19" s="684"/>
      <c r="M19" s="684"/>
      <c r="N19" s="684"/>
      <c r="O19" s="684"/>
      <c r="P19" s="684"/>
      <c r="Q19" s="685"/>
      <c r="R19" s="686">
        <v>3151</v>
      </c>
      <c r="S19" s="687"/>
      <c r="T19" s="687"/>
      <c r="U19" s="687"/>
      <c r="V19" s="687"/>
      <c r="W19" s="687"/>
      <c r="X19" s="687"/>
      <c r="Y19" s="688"/>
      <c r="Z19" s="689">
        <v>0</v>
      </c>
      <c r="AA19" s="689"/>
      <c r="AB19" s="689"/>
      <c r="AC19" s="689"/>
      <c r="AD19" s="690">
        <v>3151</v>
      </c>
      <c r="AE19" s="690"/>
      <c r="AF19" s="690"/>
      <c r="AG19" s="690"/>
      <c r="AH19" s="690"/>
      <c r="AI19" s="690"/>
      <c r="AJ19" s="690"/>
      <c r="AK19" s="690"/>
      <c r="AL19" s="691">
        <v>0</v>
      </c>
      <c r="AM19" s="692"/>
      <c r="AN19" s="692"/>
      <c r="AO19" s="693"/>
      <c r="AP19" s="683" t="s">
        <v>275</v>
      </c>
      <c r="AQ19" s="684"/>
      <c r="AR19" s="684"/>
      <c r="AS19" s="684"/>
      <c r="AT19" s="684"/>
      <c r="AU19" s="684"/>
      <c r="AV19" s="684"/>
      <c r="AW19" s="684"/>
      <c r="AX19" s="684"/>
      <c r="AY19" s="684"/>
      <c r="AZ19" s="684"/>
      <c r="BA19" s="684"/>
      <c r="BB19" s="684"/>
      <c r="BC19" s="684"/>
      <c r="BD19" s="684"/>
      <c r="BE19" s="684"/>
      <c r="BF19" s="685"/>
      <c r="BG19" s="686">
        <v>15014</v>
      </c>
      <c r="BH19" s="687"/>
      <c r="BI19" s="687"/>
      <c r="BJ19" s="687"/>
      <c r="BK19" s="687"/>
      <c r="BL19" s="687"/>
      <c r="BM19" s="687"/>
      <c r="BN19" s="688"/>
      <c r="BO19" s="689">
        <v>1.3</v>
      </c>
      <c r="BP19" s="689"/>
      <c r="BQ19" s="689"/>
      <c r="BR19" s="689"/>
      <c r="BS19" s="695" t="s">
        <v>237</v>
      </c>
      <c r="BT19" s="687"/>
      <c r="BU19" s="687"/>
      <c r="BV19" s="687"/>
      <c r="BW19" s="687"/>
      <c r="BX19" s="687"/>
      <c r="BY19" s="687"/>
      <c r="BZ19" s="687"/>
      <c r="CA19" s="687"/>
      <c r="CB19" s="696"/>
      <c r="CD19" s="701" t="s">
        <v>276</v>
      </c>
      <c r="CE19" s="702"/>
      <c r="CF19" s="702"/>
      <c r="CG19" s="702"/>
      <c r="CH19" s="702"/>
      <c r="CI19" s="702"/>
      <c r="CJ19" s="702"/>
      <c r="CK19" s="702"/>
      <c r="CL19" s="702"/>
      <c r="CM19" s="702"/>
      <c r="CN19" s="702"/>
      <c r="CO19" s="702"/>
      <c r="CP19" s="702"/>
      <c r="CQ19" s="703"/>
      <c r="CR19" s="686" t="s">
        <v>237</v>
      </c>
      <c r="CS19" s="687"/>
      <c r="CT19" s="687"/>
      <c r="CU19" s="687"/>
      <c r="CV19" s="687"/>
      <c r="CW19" s="687"/>
      <c r="CX19" s="687"/>
      <c r="CY19" s="688"/>
      <c r="CZ19" s="689" t="s">
        <v>129</v>
      </c>
      <c r="DA19" s="689"/>
      <c r="DB19" s="689"/>
      <c r="DC19" s="689"/>
      <c r="DD19" s="695" t="s">
        <v>129</v>
      </c>
      <c r="DE19" s="687"/>
      <c r="DF19" s="687"/>
      <c r="DG19" s="687"/>
      <c r="DH19" s="687"/>
      <c r="DI19" s="687"/>
      <c r="DJ19" s="687"/>
      <c r="DK19" s="687"/>
      <c r="DL19" s="687"/>
      <c r="DM19" s="687"/>
      <c r="DN19" s="687"/>
      <c r="DO19" s="687"/>
      <c r="DP19" s="688"/>
      <c r="DQ19" s="695" t="s">
        <v>129</v>
      </c>
      <c r="DR19" s="687"/>
      <c r="DS19" s="687"/>
      <c r="DT19" s="687"/>
      <c r="DU19" s="687"/>
      <c r="DV19" s="687"/>
      <c r="DW19" s="687"/>
      <c r="DX19" s="687"/>
      <c r="DY19" s="687"/>
      <c r="DZ19" s="687"/>
      <c r="EA19" s="687"/>
      <c r="EB19" s="687"/>
      <c r="EC19" s="696"/>
    </row>
    <row r="20" spans="2:133" ht="11.25" customHeight="1" x14ac:dyDescent="0.15">
      <c r="B20" s="683" t="s">
        <v>277</v>
      </c>
      <c r="C20" s="684"/>
      <c r="D20" s="684"/>
      <c r="E20" s="684"/>
      <c r="F20" s="684"/>
      <c r="G20" s="684"/>
      <c r="H20" s="684"/>
      <c r="I20" s="684"/>
      <c r="J20" s="684"/>
      <c r="K20" s="684"/>
      <c r="L20" s="684"/>
      <c r="M20" s="684"/>
      <c r="N20" s="684"/>
      <c r="O20" s="684"/>
      <c r="P20" s="684"/>
      <c r="Q20" s="685"/>
      <c r="R20" s="686">
        <v>3165</v>
      </c>
      <c r="S20" s="687"/>
      <c r="T20" s="687"/>
      <c r="U20" s="687"/>
      <c r="V20" s="687"/>
      <c r="W20" s="687"/>
      <c r="X20" s="687"/>
      <c r="Y20" s="688"/>
      <c r="Z20" s="689">
        <v>0</v>
      </c>
      <c r="AA20" s="689"/>
      <c r="AB20" s="689"/>
      <c r="AC20" s="689"/>
      <c r="AD20" s="690">
        <v>3165</v>
      </c>
      <c r="AE20" s="690"/>
      <c r="AF20" s="690"/>
      <c r="AG20" s="690"/>
      <c r="AH20" s="690"/>
      <c r="AI20" s="690"/>
      <c r="AJ20" s="690"/>
      <c r="AK20" s="690"/>
      <c r="AL20" s="691">
        <v>0</v>
      </c>
      <c r="AM20" s="692"/>
      <c r="AN20" s="692"/>
      <c r="AO20" s="693"/>
      <c r="AP20" s="683" t="s">
        <v>278</v>
      </c>
      <c r="AQ20" s="684"/>
      <c r="AR20" s="684"/>
      <c r="AS20" s="684"/>
      <c r="AT20" s="684"/>
      <c r="AU20" s="684"/>
      <c r="AV20" s="684"/>
      <c r="AW20" s="684"/>
      <c r="AX20" s="684"/>
      <c r="AY20" s="684"/>
      <c r="AZ20" s="684"/>
      <c r="BA20" s="684"/>
      <c r="BB20" s="684"/>
      <c r="BC20" s="684"/>
      <c r="BD20" s="684"/>
      <c r="BE20" s="684"/>
      <c r="BF20" s="685"/>
      <c r="BG20" s="686">
        <v>15014</v>
      </c>
      <c r="BH20" s="687"/>
      <c r="BI20" s="687"/>
      <c r="BJ20" s="687"/>
      <c r="BK20" s="687"/>
      <c r="BL20" s="687"/>
      <c r="BM20" s="687"/>
      <c r="BN20" s="688"/>
      <c r="BO20" s="689">
        <v>1.3</v>
      </c>
      <c r="BP20" s="689"/>
      <c r="BQ20" s="689"/>
      <c r="BR20" s="689"/>
      <c r="BS20" s="695" t="s">
        <v>129</v>
      </c>
      <c r="BT20" s="687"/>
      <c r="BU20" s="687"/>
      <c r="BV20" s="687"/>
      <c r="BW20" s="687"/>
      <c r="BX20" s="687"/>
      <c r="BY20" s="687"/>
      <c r="BZ20" s="687"/>
      <c r="CA20" s="687"/>
      <c r="CB20" s="696"/>
      <c r="CD20" s="701" t="s">
        <v>279</v>
      </c>
      <c r="CE20" s="702"/>
      <c r="CF20" s="702"/>
      <c r="CG20" s="702"/>
      <c r="CH20" s="702"/>
      <c r="CI20" s="702"/>
      <c r="CJ20" s="702"/>
      <c r="CK20" s="702"/>
      <c r="CL20" s="702"/>
      <c r="CM20" s="702"/>
      <c r="CN20" s="702"/>
      <c r="CO20" s="702"/>
      <c r="CP20" s="702"/>
      <c r="CQ20" s="703"/>
      <c r="CR20" s="686">
        <v>15470962</v>
      </c>
      <c r="CS20" s="687"/>
      <c r="CT20" s="687"/>
      <c r="CU20" s="687"/>
      <c r="CV20" s="687"/>
      <c r="CW20" s="687"/>
      <c r="CX20" s="687"/>
      <c r="CY20" s="688"/>
      <c r="CZ20" s="689">
        <v>100</v>
      </c>
      <c r="DA20" s="689"/>
      <c r="DB20" s="689"/>
      <c r="DC20" s="689"/>
      <c r="DD20" s="695">
        <v>1668206</v>
      </c>
      <c r="DE20" s="687"/>
      <c r="DF20" s="687"/>
      <c r="DG20" s="687"/>
      <c r="DH20" s="687"/>
      <c r="DI20" s="687"/>
      <c r="DJ20" s="687"/>
      <c r="DK20" s="687"/>
      <c r="DL20" s="687"/>
      <c r="DM20" s="687"/>
      <c r="DN20" s="687"/>
      <c r="DO20" s="687"/>
      <c r="DP20" s="688"/>
      <c r="DQ20" s="695">
        <v>8942089</v>
      </c>
      <c r="DR20" s="687"/>
      <c r="DS20" s="687"/>
      <c r="DT20" s="687"/>
      <c r="DU20" s="687"/>
      <c r="DV20" s="687"/>
      <c r="DW20" s="687"/>
      <c r="DX20" s="687"/>
      <c r="DY20" s="687"/>
      <c r="DZ20" s="687"/>
      <c r="EA20" s="687"/>
      <c r="EB20" s="687"/>
      <c r="EC20" s="696"/>
    </row>
    <row r="21" spans="2:133" ht="11.25" customHeight="1" x14ac:dyDescent="0.15">
      <c r="B21" s="683" t="s">
        <v>280</v>
      </c>
      <c r="C21" s="684"/>
      <c r="D21" s="684"/>
      <c r="E21" s="684"/>
      <c r="F21" s="684"/>
      <c r="G21" s="684"/>
      <c r="H21" s="684"/>
      <c r="I21" s="684"/>
      <c r="J21" s="684"/>
      <c r="K21" s="684"/>
      <c r="L21" s="684"/>
      <c r="M21" s="684"/>
      <c r="N21" s="684"/>
      <c r="O21" s="684"/>
      <c r="P21" s="684"/>
      <c r="Q21" s="685"/>
      <c r="R21" s="686">
        <v>1041</v>
      </c>
      <c r="S21" s="687"/>
      <c r="T21" s="687"/>
      <c r="U21" s="687"/>
      <c r="V21" s="687"/>
      <c r="W21" s="687"/>
      <c r="X21" s="687"/>
      <c r="Y21" s="688"/>
      <c r="Z21" s="689">
        <v>0</v>
      </c>
      <c r="AA21" s="689"/>
      <c r="AB21" s="689"/>
      <c r="AC21" s="689"/>
      <c r="AD21" s="690">
        <v>1041</v>
      </c>
      <c r="AE21" s="690"/>
      <c r="AF21" s="690"/>
      <c r="AG21" s="690"/>
      <c r="AH21" s="690"/>
      <c r="AI21" s="690"/>
      <c r="AJ21" s="690"/>
      <c r="AK21" s="690"/>
      <c r="AL21" s="691">
        <v>0</v>
      </c>
      <c r="AM21" s="692"/>
      <c r="AN21" s="692"/>
      <c r="AO21" s="693"/>
      <c r="AP21" s="705" t="s">
        <v>281</v>
      </c>
      <c r="AQ21" s="706"/>
      <c r="AR21" s="706"/>
      <c r="AS21" s="706"/>
      <c r="AT21" s="706"/>
      <c r="AU21" s="706"/>
      <c r="AV21" s="706"/>
      <c r="AW21" s="706"/>
      <c r="AX21" s="706"/>
      <c r="AY21" s="706"/>
      <c r="AZ21" s="706"/>
      <c r="BA21" s="706"/>
      <c r="BB21" s="706"/>
      <c r="BC21" s="706"/>
      <c r="BD21" s="706"/>
      <c r="BE21" s="706"/>
      <c r="BF21" s="707"/>
      <c r="BG21" s="686">
        <v>15014</v>
      </c>
      <c r="BH21" s="687"/>
      <c r="BI21" s="687"/>
      <c r="BJ21" s="687"/>
      <c r="BK21" s="687"/>
      <c r="BL21" s="687"/>
      <c r="BM21" s="687"/>
      <c r="BN21" s="688"/>
      <c r="BO21" s="689">
        <v>1.3</v>
      </c>
      <c r="BP21" s="689"/>
      <c r="BQ21" s="689"/>
      <c r="BR21" s="689"/>
      <c r="BS21" s="695" t="s">
        <v>129</v>
      </c>
      <c r="BT21" s="687"/>
      <c r="BU21" s="687"/>
      <c r="BV21" s="687"/>
      <c r="BW21" s="687"/>
      <c r="BX21" s="687"/>
      <c r="BY21" s="687"/>
      <c r="BZ21" s="687"/>
      <c r="CA21" s="687"/>
      <c r="CB21" s="696"/>
      <c r="CD21" s="711"/>
      <c r="CE21" s="712"/>
      <c r="CF21" s="712"/>
      <c r="CG21" s="712"/>
      <c r="CH21" s="712"/>
      <c r="CI21" s="712"/>
      <c r="CJ21" s="712"/>
      <c r="CK21" s="712"/>
      <c r="CL21" s="712"/>
      <c r="CM21" s="712"/>
      <c r="CN21" s="712"/>
      <c r="CO21" s="712"/>
      <c r="CP21" s="712"/>
      <c r="CQ21" s="713"/>
      <c r="CR21" s="714"/>
      <c r="CS21" s="709"/>
      <c r="CT21" s="709"/>
      <c r="CU21" s="709"/>
      <c r="CV21" s="709"/>
      <c r="CW21" s="709"/>
      <c r="CX21" s="709"/>
      <c r="CY21" s="715"/>
      <c r="CZ21" s="716"/>
      <c r="DA21" s="716"/>
      <c r="DB21" s="716"/>
      <c r="DC21" s="716"/>
      <c r="DD21" s="708"/>
      <c r="DE21" s="709"/>
      <c r="DF21" s="709"/>
      <c r="DG21" s="709"/>
      <c r="DH21" s="709"/>
      <c r="DI21" s="709"/>
      <c r="DJ21" s="709"/>
      <c r="DK21" s="709"/>
      <c r="DL21" s="709"/>
      <c r="DM21" s="709"/>
      <c r="DN21" s="709"/>
      <c r="DO21" s="709"/>
      <c r="DP21" s="715"/>
      <c r="DQ21" s="708"/>
      <c r="DR21" s="709"/>
      <c r="DS21" s="709"/>
      <c r="DT21" s="709"/>
      <c r="DU21" s="709"/>
      <c r="DV21" s="709"/>
      <c r="DW21" s="709"/>
      <c r="DX21" s="709"/>
      <c r="DY21" s="709"/>
      <c r="DZ21" s="709"/>
      <c r="EA21" s="709"/>
      <c r="EB21" s="709"/>
      <c r="EC21" s="710"/>
    </row>
    <row r="22" spans="2:133" ht="11.25" customHeight="1" x14ac:dyDescent="0.15">
      <c r="B22" s="683" t="s">
        <v>282</v>
      </c>
      <c r="C22" s="684"/>
      <c r="D22" s="684"/>
      <c r="E22" s="684"/>
      <c r="F22" s="684"/>
      <c r="G22" s="684"/>
      <c r="H22" s="684"/>
      <c r="I22" s="684"/>
      <c r="J22" s="684"/>
      <c r="K22" s="684"/>
      <c r="L22" s="684"/>
      <c r="M22" s="684"/>
      <c r="N22" s="684"/>
      <c r="O22" s="684"/>
      <c r="P22" s="684"/>
      <c r="Q22" s="685"/>
      <c r="R22" s="686">
        <v>6314932</v>
      </c>
      <c r="S22" s="687"/>
      <c r="T22" s="687"/>
      <c r="U22" s="687"/>
      <c r="V22" s="687"/>
      <c r="W22" s="687"/>
      <c r="X22" s="687"/>
      <c r="Y22" s="688"/>
      <c r="Z22" s="689">
        <v>40.299999999999997</v>
      </c>
      <c r="AA22" s="689"/>
      <c r="AB22" s="689"/>
      <c r="AC22" s="689"/>
      <c r="AD22" s="690">
        <v>5741882</v>
      </c>
      <c r="AE22" s="690"/>
      <c r="AF22" s="690"/>
      <c r="AG22" s="690"/>
      <c r="AH22" s="690"/>
      <c r="AI22" s="690"/>
      <c r="AJ22" s="690"/>
      <c r="AK22" s="690"/>
      <c r="AL22" s="691">
        <v>77.2</v>
      </c>
      <c r="AM22" s="692"/>
      <c r="AN22" s="692"/>
      <c r="AO22" s="693"/>
      <c r="AP22" s="705" t="s">
        <v>283</v>
      </c>
      <c r="AQ22" s="706"/>
      <c r="AR22" s="706"/>
      <c r="AS22" s="706"/>
      <c r="AT22" s="706"/>
      <c r="AU22" s="706"/>
      <c r="AV22" s="706"/>
      <c r="AW22" s="706"/>
      <c r="AX22" s="706"/>
      <c r="AY22" s="706"/>
      <c r="AZ22" s="706"/>
      <c r="BA22" s="706"/>
      <c r="BB22" s="706"/>
      <c r="BC22" s="706"/>
      <c r="BD22" s="706"/>
      <c r="BE22" s="706"/>
      <c r="BF22" s="707"/>
      <c r="BG22" s="686" t="s">
        <v>237</v>
      </c>
      <c r="BH22" s="687"/>
      <c r="BI22" s="687"/>
      <c r="BJ22" s="687"/>
      <c r="BK22" s="687"/>
      <c r="BL22" s="687"/>
      <c r="BM22" s="687"/>
      <c r="BN22" s="688"/>
      <c r="BO22" s="689" t="s">
        <v>129</v>
      </c>
      <c r="BP22" s="689"/>
      <c r="BQ22" s="689"/>
      <c r="BR22" s="689"/>
      <c r="BS22" s="695" t="s">
        <v>129</v>
      </c>
      <c r="BT22" s="687"/>
      <c r="BU22" s="687"/>
      <c r="BV22" s="687"/>
      <c r="BW22" s="687"/>
      <c r="BX22" s="687"/>
      <c r="BY22" s="687"/>
      <c r="BZ22" s="687"/>
      <c r="CA22" s="687"/>
      <c r="CB22" s="696"/>
      <c r="CD22" s="668" t="s">
        <v>284</v>
      </c>
      <c r="CE22" s="669"/>
      <c r="CF22" s="669"/>
      <c r="CG22" s="669"/>
      <c r="CH22" s="669"/>
      <c r="CI22" s="669"/>
      <c r="CJ22" s="669"/>
      <c r="CK22" s="669"/>
      <c r="CL22" s="669"/>
      <c r="CM22" s="669"/>
      <c r="CN22" s="669"/>
      <c r="CO22" s="669"/>
      <c r="CP22" s="669"/>
      <c r="CQ22" s="669"/>
      <c r="CR22" s="669"/>
      <c r="CS22" s="669"/>
      <c r="CT22" s="669"/>
      <c r="CU22" s="669"/>
      <c r="CV22" s="669"/>
      <c r="CW22" s="669"/>
      <c r="CX22" s="669"/>
      <c r="CY22" s="669"/>
      <c r="CZ22" s="669"/>
      <c r="DA22" s="669"/>
      <c r="DB22" s="669"/>
      <c r="DC22" s="669"/>
      <c r="DD22" s="669"/>
      <c r="DE22" s="669"/>
      <c r="DF22" s="669"/>
      <c r="DG22" s="669"/>
      <c r="DH22" s="669"/>
      <c r="DI22" s="669"/>
      <c r="DJ22" s="669"/>
      <c r="DK22" s="669"/>
      <c r="DL22" s="669"/>
      <c r="DM22" s="669"/>
      <c r="DN22" s="669"/>
      <c r="DO22" s="669"/>
      <c r="DP22" s="669"/>
      <c r="DQ22" s="669"/>
      <c r="DR22" s="669"/>
      <c r="DS22" s="669"/>
      <c r="DT22" s="669"/>
      <c r="DU22" s="669"/>
      <c r="DV22" s="669"/>
      <c r="DW22" s="669"/>
      <c r="DX22" s="669"/>
      <c r="DY22" s="669"/>
      <c r="DZ22" s="669"/>
      <c r="EA22" s="669"/>
      <c r="EB22" s="669"/>
      <c r="EC22" s="670"/>
    </row>
    <row r="23" spans="2:133" ht="11.25" customHeight="1" x14ac:dyDescent="0.15">
      <c r="B23" s="683" t="s">
        <v>285</v>
      </c>
      <c r="C23" s="684"/>
      <c r="D23" s="684"/>
      <c r="E23" s="684"/>
      <c r="F23" s="684"/>
      <c r="G23" s="684"/>
      <c r="H23" s="684"/>
      <c r="I23" s="684"/>
      <c r="J23" s="684"/>
      <c r="K23" s="684"/>
      <c r="L23" s="684"/>
      <c r="M23" s="684"/>
      <c r="N23" s="684"/>
      <c r="O23" s="684"/>
      <c r="P23" s="684"/>
      <c r="Q23" s="685"/>
      <c r="R23" s="686">
        <v>5741882</v>
      </c>
      <c r="S23" s="687"/>
      <c r="T23" s="687"/>
      <c r="U23" s="687"/>
      <c r="V23" s="687"/>
      <c r="W23" s="687"/>
      <c r="X23" s="687"/>
      <c r="Y23" s="688"/>
      <c r="Z23" s="689">
        <v>36.6</v>
      </c>
      <c r="AA23" s="689"/>
      <c r="AB23" s="689"/>
      <c r="AC23" s="689"/>
      <c r="AD23" s="690">
        <v>5741882</v>
      </c>
      <c r="AE23" s="690"/>
      <c r="AF23" s="690"/>
      <c r="AG23" s="690"/>
      <c r="AH23" s="690"/>
      <c r="AI23" s="690"/>
      <c r="AJ23" s="690"/>
      <c r="AK23" s="690"/>
      <c r="AL23" s="691">
        <v>77.2</v>
      </c>
      <c r="AM23" s="692"/>
      <c r="AN23" s="692"/>
      <c r="AO23" s="693"/>
      <c r="AP23" s="705" t="s">
        <v>286</v>
      </c>
      <c r="AQ23" s="706"/>
      <c r="AR23" s="706"/>
      <c r="AS23" s="706"/>
      <c r="AT23" s="706"/>
      <c r="AU23" s="706"/>
      <c r="AV23" s="706"/>
      <c r="AW23" s="706"/>
      <c r="AX23" s="706"/>
      <c r="AY23" s="706"/>
      <c r="AZ23" s="706"/>
      <c r="BA23" s="706"/>
      <c r="BB23" s="706"/>
      <c r="BC23" s="706"/>
      <c r="BD23" s="706"/>
      <c r="BE23" s="706"/>
      <c r="BF23" s="707"/>
      <c r="BG23" s="686" t="s">
        <v>129</v>
      </c>
      <c r="BH23" s="687"/>
      <c r="BI23" s="687"/>
      <c r="BJ23" s="687"/>
      <c r="BK23" s="687"/>
      <c r="BL23" s="687"/>
      <c r="BM23" s="687"/>
      <c r="BN23" s="688"/>
      <c r="BO23" s="689" t="s">
        <v>237</v>
      </c>
      <c r="BP23" s="689"/>
      <c r="BQ23" s="689"/>
      <c r="BR23" s="689"/>
      <c r="BS23" s="695" t="s">
        <v>237</v>
      </c>
      <c r="BT23" s="687"/>
      <c r="BU23" s="687"/>
      <c r="BV23" s="687"/>
      <c r="BW23" s="687"/>
      <c r="BX23" s="687"/>
      <c r="BY23" s="687"/>
      <c r="BZ23" s="687"/>
      <c r="CA23" s="687"/>
      <c r="CB23" s="696"/>
      <c r="CD23" s="668" t="s">
        <v>225</v>
      </c>
      <c r="CE23" s="669"/>
      <c r="CF23" s="669"/>
      <c r="CG23" s="669"/>
      <c r="CH23" s="669"/>
      <c r="CI23" s="669"/>
      <c r="CJ23" s="669"/>
      <c r="CK23" s="669"/>
      <c r="CL23" s="669"/>
      <c r="CM23" s="669"/>
      <c r="CN23" s="669"/>
      <c r="CO23" s="669"/>
      <c r="CP23" s="669"/>
      <c r="CQ23" s="670"/>
      <c r="CR23" s="668" t="s">
        <v>287</v>
      </c>
      <c r="CS23" s="669"/>
      <c r="CT23" s="669"/>
      <c r="CU23" s="669"/>
      <c r="CV23" s="669"/>
      <c r="CW23" s="669"/>
      <c r="CX23" s="669"/>
      <c r="CY23" s="670"/>
      <c r="CZ23" s="668" t="s">
        <v>288</v>
      </c>
      <c r="DA23" s="669"/>
      <c r="DB23" s="669"/>
      <c r="DC23" s="670"/>
      <c r="DD23" s="668" t="s">
        <v>289</v>
      </c>
      <c r="DE23" s="669"/>
      <c r="DF23" s="669"/>
      <c r="DG23" s="669"/>
      <c r="DH23" s="669"/>
      <c r="DI23" s="669"/>
      <c r="DJ23" s="669"/>
      <c r="DK23" s="670"/>
      <c r="DL23" s="717" t="s">
        <v>290</v>
      </c>
      <c r="DM23" s="718"/>
      <c r="DN23" s="718"/>
      <c r="DO23" s="718"/>
      <c r="DP23" s="718"/>
      <c r="DQ23" s="718"/>
      <c r="DR23" s="718"/>
      <c r="DS23" s="718"/>
      <c r="DT23" s="718"/>
      <c r="DU23" s="718"/>
      <c r="DV23" s="719"/>
      <c r="DW23" s="668" t="s">
        <v>291</v>
      </c>
      <c r="DX23" s="669"/>
      <c r="DY23" s="669"/>
      <c r="DZ23" s="669"/>
      <c r="EA23" s="669"/>
      <c r="EB23" s="669"/>
      <c r="EC23" s="670"/>
    </row>
    <row r="24" spans="2:133" ht="11.25" customHeight="1" x14ac:dyDescent="0.15">
      <c r="B24" s="683" t="s">
        <v>292</v>
      </c>
      <c r="C24" s="684"/>
      <c r="D24" s="684"/>
      <c r="E24" s="684"/>
      <c r="F24" s="684"/>
      <c r="G24" s="684"/>
      <c r="H24" s="684"/>
      <c r="I24" s="684"/>
      <c r="J24" s="684"/>
      <c r="K24" s="684"/>
      <c r="L24" s="684"/>
      <c r="M24" s="684"/>
      <c r="N24" s="684"/>
      <c r="O24" s="684"/>
      <c r="P24" s="684"/>
      <c r="Q24" s="685"/>
      <c r="R24" s="686">
        <v>573050</v>
      </c>
      <c r="S24" s="687"/>
      <c r="T24" s="687"/>
      <c r="U24" s="687"/>
      <c r="V24" s="687"/>
      <c r="W24" s="687"/>
      <c r="X24" s="687"/>
      <c r="Y24" s="688"/>
      <c r="Z24" s="689">
        <v>3.7</v>
      </c>
      <c r="AA24" s="689"/>
      <c r="AB24" s="689"/>
      <c r="AC24" s="689"/>
      <c r="AD24" s="690" t="s">
        <v>237</v>
      </c>
      <c r="AE24" s="690"/>
      <c r="AF24" s="690"/>
      <c r="AG24" s="690"/>
      <c r="AH24" s="690"/>
      <c r="AI24" s="690"/>
      <c r="AJ24" s="690"/>
      <c r="AK24" s="690"/>
      <c r="AL24" s="691" t="s">
        <v>129</v>
      </c>
      <c r="AM24" s="692"/>
      <c r="AN24" s="692"/>
      <c r="AO24" s="693"/>
      <c r="AP24" s="705" t="s">
        <v>293</v>
      </c>
      <c r="AQ24" s="706"/>
      <c r="AR24" s="706"/>
      <c r="AS24" s="706"/>
      <c r="AT24" s="706"/>
      <c r="AU24" s="706"/>
      <c r="AV24" s="706"/>
      <c r="AW24" s="706"/>
      <c r="AX24" s="706"/>
      <c r="AY24" s="706"/>
      <c r="AZ24" s="706"/>
      <c r="BA24" s="706"/>
      <c r="BB24" s="706"/>
      <c r="BC24" s="706"/>
      <c r="BD24" s="706"/>
      <c r="BE24" s="706"/>
      <c r="BF24" s="707"/>
      <c r="BG24" s="686" t="s">
        <v>237</v>
      </c>
      <c r="BH24" s="687"/>
      <c r="BI24" s="687"/>
      <c r="BJ24" s="687"/>
      <c r="BK24" s="687"/>
      <c r="BL24" s="687"/>
      <c r="BM24" s="687"/>
      <c r="BN24" s="688"/>
      <c r="BO24" s="689" t="s">
        <v>237</v>
      </c>
      <c r="BP24" s="689"/>
      <c r="BQ24" s="689"/>
      <c r="BR24" s="689"/>
      <c r="BS24" s="695" t="s">
        <v>237</v>
      </c>
      <c r="BT24" s="687"/>
      <c r="BU24" s="687"/>
      <c r="BV24" s="687"/>
      <c r="BW24" s="687"/>
      <c r="BX24" s="687"/>
      <c r="BY24" s="687"/>
      <c r="BZ24" s="687"/>
      <c r="CA24" s="687"/>
      <c r="CB24" s="696"/>
      <c r="CD24" s="697" t="s">
        <v>294</v>
      </c>
      <c r="CE24" s="698"/>
      <c r="CF24" s="698"/>
      <c r="CG24" s="698"/>
      <c r="CH24" s="698"/>
      <c r="CI24" s="698"/>
      <c r="CJ24" s="698"/>
      <c r="CK24" s="698"/>
      <c r="CL24" s="698"/>
      <c r="CM24" s="698"/>
      <c r="CN24" s="698"/>
      <c r="CO24" s="698"/>
      <c r="CP24" s="698"/>
      <c r="CQ24" s="699"/>
      <c r="CR24" s="675">
        <v>5114824</v>
      </c>
      <c r="CS24" s="676"/>
      <c r="CT24" s="676"/>
      <c r="CU24" s="676"/>
      <c r="CV24" s="676"/>
      <c r="CW24" s="676"/>
      <c r="CX24" s="676"/>
      <c r="CY24" s="677"/>
      <c r="CZ24" s="680">
        <v>33.1</v>
      </c>
      <c r="DA24" s="681"/>
      <c r="DB24" s="681"/>
      <c r="DC24" s="700"/>
      <c r="DD24" s="720">
        <v>4088033</v>
      </c>
      <c r="DE24" s="676"/>
      <c r="DF24" s="676"/>
      <c r="DG24" s="676"/>
      <c r="DH24" s="676"/>
      <c r="DI24" s="676"/>
      <c r="DJ24" s="676"/>
      <c r="DK24" s="677"/>
      <c r="DL24" s="720">
        <v>3753797</v>
      </c>
      <c r="DM24" s="676"/>
      <c r="DN24" s="676"/>
      <c r="DO24" s="676"/>
      <c r="DP24" s="676"/>
      <c r="DQ24" s="676"/>
      <c r="DR24" s="676"/>
      <c r="DS24" s="676"/>
      <c r="DT24" s="676"/>
      <c r="DU24" s="676"/>
      <c r="DV24" s="677"/>
      <c r="DW24" s="680">
        <v>49.2</v>
      </c>
      <c r="DX24" s="681"/>
      <c r="DY24" s="681"/>
      <c r="DZ24" s="681"/>
      <c r="EA24" s="681"/>
      <c r="EB24" s="681"/>
      <c r="EC24" s="682"/>
    </row>
    <row r="25" spans="2:133" ht="11.25" customHeight="1" x14ac:dyDescent="0.15">
      <c r="B25" s="683" t="s">
        <v>295</v>
      </c>
      <c r="C25" s="684"/>
      <c r="D25" s="684"/>
      <c r="E25" s="684"/>
      <c r="F25" s="684"/>
      <c r="G25" s="684"/>
      <c r="H25" s="684"/>
      <c r="I25" s="684"/>
      <c r="J25" s="684"/>
      <c r="K25" s="684"/>
      <c r="L25" s="684"/>
      <c r="M25" s="684"/>
      <c r="N25" s="684"/>
      <c r="O25" s="684"/>
      <c r="P25" s="684"/>
      <c r="Q25" s="685"/>
      <c r="R25" s="686" t="s">
        <v>129</v>
      </c>
      <c r="S25" s="687"/>
      <c r="T25" s="687"/>
      <c r="U25" s="687"/>
      <c r="V25" s="687"/>
      <c r="W25" s="687"/>
      <c r="X25" s="687"/>
      <c r="Y25" s="688"/>
      <c r="Z25" s="689" t="s">
        <v>237</v>
      </c>
      <c r="AA25" s="689"/>
      <c r="AB25" s="689"/>
      <c r="AC25" s="689"/>
      <c r="AD25" s="690" t="s">
        <v>129</v>
      </c>
      <c r="AE25" s="690"/>
      <c r="AF25" s="690"/>
      <c r="AG25" s="690"/>
      <c r="AH25" s="690"/>
      <c r="AI25" s="690"/>
      <c r="AJ25" s="690"/>
      <c r="AK25" s="690"/>
      <c r="AL25" s="691" t="s">
        <v>129</v>
      </c>
      <c r="AM25" s="692"/>
      <c r="AN25" s="692"/>
      <c r="AO25" s="693"/>
      <c r="AP25" s="705" t="s">
        <v>296</v>
      </c>
      <c r="AQ25" s="706"/>
      <c r="AR25" s="706"/>
      <c r="AS25" s="706"/>
      <c r="AT25" s="706"/>
      <c r="AU25" s="706"/>
      <c r="AV25" s="706"/>
      <c r="AW25" s="706"/>
      <c r="AX25" s="706"/>
      <c r="AY25" s="706"/>
      <c r="AZ25" s="706"/>
      <c r="BA25" s="706"/>
      <c r="BB25" s="706"/>
      <c r="BC25" s="706"/>
      <c r="BD25" s="706"/>
      <c r="BE25" s="706"/>
      <c r="BF25" s="707"/>
      <c r="BG25" s="686" t="s">
        <v>129</v>
      </c>
      <c r="BH25" s="687"/>
      <c r="BI25" s="687"/>
      <c r="BJ25" s="687"/>
      <c r="BK25" s="687"/>
      <c r="BL25" s="687"/>
      <c r="BM25" s="687"/>
      <c r="BN25" s="688"/>
      <c r="BO25" s="689" t="s">
        <v>237</v>
      </c>
      <c r="BP25" s="689"/>
      <c r="BQ25" s="689"/>
      <c r="BR25" s="689"/>
      <c r="BS25" s="695" t="s">
        <v>237</v>
      </c>
      <c r="BT25" s="687"/>
      <c r="BU25" s="687"/>
      <c r="BV25" s="687"/>
      <c r="BW25" s="687"/>
      <c r="BX25" s="687"/>
      <c r="BY25" s="687"/>
      <c r="BZ25" s="687"/>
      <c r="CA25" s="687"/>
      <c r="CB25" s="696"/>
      <c r="CD25" s="701" t="s">
        <v>297</v>
      </c>
      <c r="CE25" s="702"/>
      <c r="CF25" s="702"/>
      <c r="CG25" s="702"/>
      <c r="CH25" s="702"/>
      <c r="CI25" s="702"/>
      <c r="CJ25" s="702"/>
      <c r="CK25" s="702"/>
      <c r="CL25" s="702"/>
      <c r="CM25" s="702"/>
      <c r="CN25" s="702"/>
      <c r="CO25" s="702"/>
      <c r="CP25" s="702"/>
      <c r="CQ25" s="703"/>
      <c r="CR25" s="686">
        <v>1361204</v>
      </c>
      <c r="CS25" s="723"/>
      <c r="CT25" s="723"/>
      <c r="CU25" s="723"/>
      <c r="CV25" s="723"/>
      <c r="CW25" s="723"/>
      <c r="CX25" s="723"/>
      <c r="CY25" s="724"/>
      <c r="CZ25" s="691">
        <v>8.8000000000000007</v>
      </c>
      <c r="DA25" s="721"/>
      <c r="DB25" s="721"/>
      <c r="DC25" s="725"/>
      <c r="DD25" s="695">
        <v>1234785</v>
      </c>
      <c r="DE25" s="723"/>
      <c r="DF25" s="723"/>
      <c r="DG25" s="723"/>
      <c r="DH25" s="723"/>
      <c r="DI25" s="723"/>
      <c r="DJ25" s="723"/>
      <c r="DK25" s="724"/>
      <c r="DL25" s="695">
        <v>1226204</v>
      </c>
      <c r="DM25" s="723"/>
      <c r="DN25" s="723"/>
      <c r="DO25" s="723"/>
      <c r="DP25" s="723"/>
      <c r="DQ25" s="723"/>
      <c r="DR25" s="723"/>
      <c r="DS25" s="723"/>
      <c r="DT25" s="723"/>
      <c r="DU25" s="723"/>
      <c r="DV25" s="724"/>
      <c r="DW25" s="691">
        <v>16.100000000000001</v>
      </c>
      <c r="DX25" s="721"/>
      <c r="DY25" s="721"/>
      <c r="DZ25" s="721"/>
      <c r="EA25" s="721"/>
      <c r="EB25" s="721"/>
      <c r="EC25" s="722"/>
    </row>
    <row r="26" spans="2:133" ht="11.25" customHeight="1" x14ac:dyDescent="0.15">
      <c r="B26" s="683" t="s">
        <v>298</v>
      </c>
      <c r="C26" s="684"/>
      <c r="D26" s="684"/>
      <c r="E26" s="684"/>
      <c r="F26" s="684"/>
      <c r="G26" s="684"/>
      <c r="H26" s="684"/>
      <c r="I26" s="684"/>
      <c r="J26" s="684"/>
      <c r="K26" s="684"/>
      <c r="L26" s="684"/>
      <c r="M26" s="684"/>
      <c r="N26" s="684"/>
      <c r="O26" s="684"/>
      <c r="P26" s="684"/>
      <c r="Q26" s="685"/>
      <c r="R26" s="686">
        <v>7944877</v>
      </c>
      <c r="S26" s="687"/>
      <c r="T26" s="687"/>
      <c r="U26" s="687"/>
      <c r="V26" s="687"/>
      <c r="W26" s="687"/>
      <c r="X26" s="687"/>
      <c r="Y26" s="688"/>
      <c r="Z26" s="689">
        <v>50.7</v>
      </c>
      <c r="AA26" s="689"/>
      <c r="AB26" s="689"/>
      <c r="AC26" s="689"/>
      <c r="AD26" s="690">
        <v>7371827</v>
      </c>
      <c r="AE26" s="690"/>
      <c r="AF26" s="690"/>
      <c r="AG26" s="690"/>
      <c r="AH26" s="690"/>
      <c r="AI26" s="690"/>
      <c r="AJ26" s="690"/>
      <c r="AK26" s="690"/>
      <c r="AL26" s="691">
        <v>99.1</v>
      </c>
      <c r="AM26" s="692"/>
      <c r="AN26" s="692"/>
      <c r="AO26" s="693"/>
      <c r="AP26" s="705" t="s">
        <v>299</v>
      </c>
      <c r="AQ26" s="732"/>
      <c r="AR26" s="732"/>
      <c r="AS26" s="732"/>
      <c r="AT26" s="732"/>
      <c r="AU26" s="732"/>
      <c r="AV26" s="732"/>
      <c r="AW26" s="732"/>
      <c r="AX26" s="732"/>
      <c r="AY26" s="732"/>
      <c r="AZ26" s="732"/>
      <c r="BA26" s="732"/>
      <c r="BB26" s="732"/>
      <c r="BC26" s="732"/>
      <c r="BD26" s="732"/>
      <c r="BE26" s="732"/>
      <c r="BF26" s="707"/>
      <c r="BG26" s="686" t="s">
        <v>129</v>
      </c>
      <c r="BH26" s="687"/>
      <c r="BI26" s="687"/>
      <c r="BJ26" s="687"/>
      <c r="BK26" s="687"/>
      <c r="BL26" s="687"/>
      <c r="BM26" s="687"/>
      <c r="BN26" s="688"/>
      <c r="BO26" s="689" t="s">
        <v>237</v>
      </c>
      <c r="BP26" s="689"/>
      <c r="BQ26" s="689"/>
      <c r="BR26" s="689"/>
      <c r="BS26" s="695" t="s">
        <v>237</v>
      </c>
      <c r="BT26" s="687"/>
      <c r="BU26" s="687"/>
      <c r="BV26" s="687"/>
      <c r="BW26" s="687"/>
      <c r="BX26" s="687"/>
      <c r="BY26" s="687"/>
      <c r="BZ26" s="687"/>
      <c r="CA26" s="687"/>
      <c r="CB26" s="696"/>
      <c r="CD26" s="701" t="s">
        <v>300</v>
      </c>
      <c r="CE26" s="702"/>
      <c r="CF26" s="702"/>
      <c r="CG26" s="702"/>
      <c r="CH26" s="702"/>
      <c r="CI26" s="702"/>
      <c r="CJ26" s="702"/>
      <c r="CK26" s="702"/>
      <c r="CL26" s="702"/>
      <c r="CM26" s="702"/>
      <c r="CN26" s="702"/>
      <c r="CO26" s="702"/>
      <c r="CP26" s="702"/>
      <c r="CQ26" s="703"/>
      <c r="CR26" s="686">
        <v>666143</v>
      </c>
      <c r="CS26" s="687"/>
      <c r="CT26" s="687"/>
      <c r="CU26" s="687"/>
      <c r="CV26" s="687"/>
      <c r="CW26" s="687"/>
      <c r="CX26" s="687"/>
      <c r="CY26" s="688"/>
      <c r="CZ26" s="691">
        <v>4.3</v>
      </c>
      <c r="DA26" s="721"/>
      <c r="DB26" s="721"/>
      <c r="DC26" s="725"/>
      <c r="DD26" s="695">
        <v>602667</v>
      </c>
      <c r="DE26" s="687"/>
      <c r="DF26" s="687"/>
      <c r="DG26" s="687"/>
      <c r="DH26" s="687"/>
      <c r="DI26" s="687"/>
      <c r="DJ26" s="687"/>
      <c r="DK26" s="688"/>
      <c r="DL26" s="695" t="s">
        <v>237</v>
      </c>
      <c r="DM26" s="687"/>
      <c r="DN26" s="687"/>
      <c r="DO26" s="687"/>
      <c r="DP26" s="687"/>
      <c r="DQ26" s="687"/>
      <c r="DR26" s="687"/>
      <c r="DS26" s="687"/>
      <c r="DT26" s="687"/>
      <c r="DU26" s="687"/>
      <c r="DV26" s="688"/>
      <c r="DW26" s="691" t="s">
        <v>237</v>
      </c>
      <c r="DX26" s="721"/>
      <c r="DY26" s="721"/>
      <c r="DZ26" s="721"/>
      <c r="EA26" s="721"/>
      <c r="EB26" s="721"/>
      <c r="EC26" s="722"/>
    </row>
    <row r="27" spans="2:133" ht="11.25" customHeight="1" x14ac:dyDescent="0.15">
      <c r="B27" s="683" t="s">
        <v>301</v>
      </c>
      <c r="C27" s="684"/>
      <c r="D27" s="684"/>
      <c r="E27" s="684"/>
      <c r="F27" s="684"/>
      <c r="G27" s="684"/>
      <c r="H27" s="684"/>
      <c r="I27" s="684"/>
      <c r="J27" s="684"/>
      <c r="K27" s="684"/>
      <c r="L27" s="684"/>
      <c r="M27" s="684"/>
      <c r="N27" s="684"/>
      <c r="O27" s="684"/>
      <c r="P27" s="684"/>
      <c r="Q27" s="685"/>
      <c r="R27" s="686">
        <v>1389</v>
      </c>
      <c r="S27" s="687"/>
      <c r="T27" s="687"/>
      <c r="U27" s="687"/>
      <c r="V27" s="687"/>
      <c r="W27" s="687"/>
      <c r="X27" s="687"/>
      <c r="Y27" s="688"/>
      <c r="Z27" s="689">
        <v>0</v>
      </c>
      <c r="AA27" s="689"/>
      <c r="AB27" s="689"/>
      <c r="AC27" s="689"/>
      <c r="AD27" s="690">
        <v>1389</v>
      </c>
      <c r="AE27" s="690"/>
      <c r="AF27" s="690"/>
      <c r="AG27" s="690"/>
      <c r="AH27" s="690"/>
      <c r="AI27" s="690"/>
      <c r="AJ27" s="690"/>
      <c r="AK27" s="690"/>
      <c r="AL27" s="691">
        <v>0</v>
      </c>
      <c r="AM27" s="692"/>
      <c r="AN27" s="692"/>
      <c r="AO27" s="693"/>
      <c r="AP27" s="683" t="s">
        <v>302</v>
      </c>
      <c r="AQ27" s="684"/>
      <c r="AR27" s="684"/>
      <c r="AS27" s="684"/>
      <c r="AT27" s="684"/>
      <c r="AU27" s="684"/>
      <c r="AV27" s="684"/>
      <c r="AW27" s="684"/>
      <c r="AX27" s="684"/>
      <c r="AY27" s="684"/>
      <c r="AZ27" s="684"/>
      <c r="BA27" s="684"/>
      <c r="BB27" s="684"/>
      <c r="BC27" s="684"/>
      <c r="BD27" s="684"/>
      <c r="BE27" s="684"/>
      <c r="BF27" s="685"/>
      <c r="BG27" s="686">
        <v>1158347</v>
      </c>
      <c r="BH27" s="687"/>
      <c r="BI27" s="687"/>
      <c r="BJ27" s="687"/>
      <c r="BK27" s="687"/>
      <c r="BL27" s="687"/>
      <c r="BM27" s="687"/>
      <c r="BN27" s="688"/>
      <c r="BO27" s="689">
        <v>100</v>
      </c>
      <c r="BP27" s="689"/>
      <c r="BQ27" s="689"/>
      <c r="BR27" s="689"/>
      <c r="BS27" s="695">
        <v>63484</v>
      </c>
      <c r="BT27" s="687"/>
      <c r="BU27" s="687"/>
      <c r="BV27" s="687"/>
      <c r="BW27" s="687"/>
      <c r="BX27" s="687"/>
      <c r="BY27" s="687"/>
      <c r="BZ27" s="687"/>
      <c r="CA27" s="687"/>
      <c r="CB27" s="696"/>
      <c r="CD27" s="701" t="s">
        <v>303</v>
      </c>
      <c r="CE27" s="702"/>
      <c r="CF27" s="702"/>
      <c r="CG27" s="702"/>
      <c r="CH27" s="702"/>
      <c r="CI27" s="702"/>
      <c r="CJ27" s="702"/>
      <c r="CK27" s="702"/>
      <c r="CL27" s="702"/>
      <c r="CM27" s="702"/>
      <c r="CN27" s="702"/>
      <c r="CO27" s="702"/>
      <c r="CP27" s="702"/>
      <c r="CQ27" s="703"/>
      <c r="CR27" s="686">
        <v>1256138</v>
      </c>
      <c r="CS27" s="723"/>
      <c r="CT27" s="723"/>
      <c r="CU27" s="723"/>
      <c r="CV27" s="723"/>
      <c r="CW27" s="723"/>
      <c r="CX27" s="723"/>
      <c r="CY27" s="724"/>
      <c r="CZ27" s="691">
        <v>8.1</v>
      </c>
      <c r="DA27" s="721"/>
      <c r="DB27" s="721"/>
      <c r="DC27" s="725"/>
      <c r="DD27" s="695">
        <v>388829</v>
      </c>
      <c r="DE27" s="723"/>
      <c r="DF27" s="723"/>
      <c r="DG27" s="723"/>
      <c r="DH27" s="723"/>
      <c r="DI27" s="723"/>
      <c r="DJ27" s="723"/>
      <c r="DK27" s="724"/>
      <c r="DL27" s="695">
        <v>382828</v>
      </c>
      <c r="DM27" s="723"/>
      <c r="DN27" s="723"/>
      <c r="DO27" s="723"/>
      <c r="DP27" s="723"/>
      <c r="DQ27" s="723"/>
      <c r="DR27" s="723"/>
      <c r="DS27" s="723"/>
      <c r="DT27" s="723"/>
      <c r="DU27" s="723"/>
      <c r="DV27" s="724"/>
      <c r="DW27" s="691">
        <v>5</v>
      </c>
      <c r="DX27" s="721"/>
      <c r="DY27" s="721"/>
      <c r="DZ27" s="721"/>
      <c r="EA27" s="721"/>
      <c r="EB27" s="721"/>
      <c r="EC27" s="722"/>
    </row>
    <row r="28" spans="2:133" ht="11.25" customHeight="1" x14ac:dyDescent="0.15">
      <c r="B28" s="683" t="s">
        <v>304</v>
      </c>
      <c r="C28" s="684"/>
      <c r="D28" s="684"/>
      <c r="E28" s="684"/>
      <c r="F28" s="684"/>
      <c r="G28" s="684"/>
      <c r="H28" s="684"/>
      <c r="I28" s="684"/>
      <c r="J28" s="684"/>
      <c r="K28" s="684"/>
      <c r="L28" s="684"/>
      <c r="M28" s="684"/>
      <c r="N28" s="684"/>
      <c r="O28" s="684"/>
      <c r="P28" s="684"/>
      <c r="Q28" s="685"/>
      <c r="R28" s="686">
        <v>43130</v>
      </c>
      <c r="S28" s="687"/>
      <c r="T28" s="687"/>
      <c r="U28" s="687"/>
      <c r="V28" s="687"/>
      <c r="W28" s="687"/>
      <c r="X28" s="687"/>
      <c r="Y28" s="688"/>
      <c r="Z28" s="689">
        <v>0.3</v>
      </c>
      <c r="AA28" s="689"/>
      <c r="AB28" s="689"/>
      <c r="AC28" s="689"/>
      <c r="AD28" s="690" t="s">
        <v>237</v>
      </c>
      <c r="AE28" s="690"/>
      <c r="AF28" s="690"/>
      <c r="AG28" s="690"/>
      <c r="AH28" s="690"/>
      <c r="AI28" s="690"/>
      <c r="AJ28" s="690"/>
      <c r="AK28" s="690"/>
      <c r="AL28" s="691" t="s">
        <v>129</v>
      </c>
      <c r="AM28" s="692"/>
      <c r="AN28" s="692"/>
      <c r="AO28" s="693"/>
      <c r="AP28" s="683"/>
      <c r="AQ28" s="684"/>
      <c r="AR28" s="684"/>
      <c r="AS28" s="684"/>
      <c r="AT28" s="684"/>
      <c r="AU28" s="684"/>
      <c r="AV28" s="684"/>
      <c r="AW28" s="684"/>
      <c r="AX28" s="684"/>
      <c r="AY28" s="684"/>
      <c r="AZ28" s="684"/>
      <c r="BA28" s="684"/>
      <c r="BB28" s="684"/>
      <c r="BC28" s="684"/>
      <c r="BD28" s="684"/>
      <c r="BE28" s="684"/>
      <c r="BF28" s="685"/>
      <c r="BG28" s="686"/>
      <c r="BH28" s="687"/>
      <c r="BI28" s="687"/>
      <c r="BJ28" s="687"/>
      <c r="BK28" s="687"/>
      <c r="BL28" s="687"/>
      <c r="BM28" s="687"/>
      <c r="BN28" s="688"/>
      <c r="BO28" s="689"/>
      <c r="BP28" s="689"/>
      <c r="BQ28" s="689"/>
      <c r="BR28" s="689"/>
      <c r="BS28" s="695"/>
      <c r="BT28" s="687"/>
      <c r="BU28" s="687"/>
      <c r="BV28" s="687"/>
      <c r="BW28" s="687"/>
      <c r="BX28" s="687"/>
      <c r="BY28" s="687"/>
      <c r="BZ28" s="687"/>
      <c r="CA28" s="687"/>
      <c r="CB28" s="696"/>
      <c r="CD28" s="701" t="s">
        <v>305</v>
      </c>
      <c r="CE28" s="702"/>
      <c r="CF28" s="702"/>
      <c r="CG28" s="702"/>
      <c r="CH28" s="702"/>
      <c r="CI28" s="702"/>
      <c r="CJ28" s="702"/>
      <c r="CK28" s="702"/>
      <c r="CL28" s="702"/>
      <c r="CM28" s="702"/>
      <c r="CN28" s="702"/>
      <c r="CO28" s="702"/>
      <c r="CP28" s="702"/>
      <c r="CQ28" s="703"/>
      <c r="CR28" s="686">
        <v>2497482</v>
      </c>
      <c r="CS28" s="687"/>
      <c r="CT28" s="687"/>
      <c r="CU28" s="687"/>
      <c r="CV28" s="687"/>
      <c r="CW28" s="687"/>
      <c r="CX28" s="687"/>
      <c r="CY28" s="688"/>
      <c r="CZ28" s="691">
        <v>16.100000000000001</v>
      </c>
      <c r="DA28" s="721"/>
      <c r="DB28" s="721"/>
      <c r="DC28" s="725"/>
      <c r="DD28" s="695">
        <v>2464419</v>
      </c>
      <c r="DE28" s="687"/>
      <c r="DF28" s="687"/>
      <c r="DG28" s="687"/>
      <c r="DH28" s="687"/>
      <c r="DI28" s="687"/>
      <c r="DJ28" s="687"/>
      <c r="DK28" s="688"/>
      <c r="DL28" s="695">
        <v>2144765</v>
      </c>
      <c r="DM28" s="687"/>
      <c r="DN28" s="687"/>
      <c r="DO28" s="687"/>
      <c r="DP28" s="687"/>
      <c r="DQ28" s="687"/>
      <c r="DR28" s="687"/>
      <c r="DS28" s="687"/>
      <c r="DT28" s="687"/>
      <c r="DU28" s="687"/>
      <c r="DV28" s="688"/>
      <c r="DW28" s="691">
        <v>28.1</v>
      </c>
      <c r="DX28" s="721"/>
      <c r="DY28" s="721"/>
      <c r="DZ28" s="721"/>
      <c r="EA28" s="721"/>
      <c r="EB28" s="721"/>
      <c r="EC28" s="722"/>
    </row>
    <row r="29" spans="2:133" ht="11.25" customHeight="1" x14ac:dyDescent="0.15">
      <c r="B29" s="683" t="s">
        <v>306</v>
      </c>
      <c r="C29" s="684"/>
      <c r="D29" s="684"/>
      <c r="E29" s="684"/>
      <c r="F29" s="684"/>
      <c r="G29" s="684"/>
      <c r="H29" s="684"/>
      <c r="I29" s="684"/>
      <c r="J29" s="684"/>
      <c r="K29" s="684"/>
      <c r="L29" s="684"/>
      <c r="M29" s="684"/>
      <c r="N29" s="684"/>
      <c r="O29" s="684"/>
      <c r="P29" s="684"/>
      <c r="Q29" s="685"/>
      <c r="R29" s="686">
        <v>346967</v>
      </c>
      <c r="S29" s="687"/>
      <c r="T29" s="687"/>
      <c r="U29" s="687"/>
      <c r="V29" s="687"/>
      <c r="W29" s="687"/>
      <c r="X29" s="687"/>
      <c r="Y29" s="688"/>
      <c r="Z29" s="689">
        <v>2.2000000000000002</v>
      </c>
      <c r="AA29" s="689"/>
      <c r="AB29" s="689"/>
      <c r="AC29" s="689"/>
      <c r="AD29" s="690">
        <v>66358</v>
      </c>
      <c r="AE29" s="690"/>
      <c r="AF29" s="690"/>
      <c r="AG29" s="690"/>
      <c r="AH29" s="690"/>
      <c r="AI29" s="690"/>
      <c r="AJ29" s="690"/>
      <c r="AK29" s="690"/>
      <c r="AL29" s="691">
        <v>0.9</v>
      </c>
      <c r="AM29" s="692"/>
      <c r="AN29" s="692"/>
      <c r="AO29" s="693"/>
      <c r="AP29" s="735"/>
      <c r="AQ29" s="736"/>
      <c r="AR29" s="736"/>
      <c r="AS29" s="736"/>
      <c r="AT29" s="736"/>
      <c r="AU29" s="736"/>
      <c r="AV29" s="736"/>
      <c r="AW29" s="736"/>
      <c r="AX29" s="736"/>
      <c r="AY29" s="736"/>
      <c r="AZ29" s="736"/>
      <c r="BA29" s="736"/>
      <c r="BB29" s="736"/>
      <c r="BC29" s="736"/>
      <c r="BD29" s="736"/>
      <c r="BE29" s="736"/>
      <c r="BF29" s="737"/>
      <c r="BG29" s="686"/>
      <c r="BH29" s="687"/>
      <c r="BI29" s="687"/>
      <c r="BJ29" s="687"/>
      <c r="BK29" s="687"/>
      <c r="BL29" s="687"/>
      <c r="BM29" s="687"/>
      <c r="BN29" s="688"/>
      <c r="BO29" s="689"/>
      <c r="BP29" s="689"/>
      <c r="BQ29" s="689"/>
      <c r="BR29" s="689"/>
      <c r="BS29" s="690"/>
      <c r="BT29" s="690"/>
      <c r="BU29" s="690"/>
      <c r="BV29" s="690"/>
      <c r="BW29" s="690"/>
      <c r="BX29" s="690"/>
      <c r="BY29" s="690"/>
      <c r="BZ29" s="690"/>
      <c r="CA29" s="690"/>
      <c r="CB29" s="694"/>
      <c r="CD29" s="726" t="s">
        <v>307</v>
      </c>
      <c r="CE29" s="727"/>
      <c r="CF29" s="701" t="s">
        <v>70</v>
      </c>
      <c r="CG29" s="702"/>
      <c r="CH29" s="702"/>
      <c r="CI29" s="702"/>
      <c r="CJ29" s="702"/>
      <c r="CK29" s="702"/>
      <c r="CL29" s="702"/>
      <c r="CM29" s="702"/>
      <c r="CN29" s="702"/>
      <c r="CO29" s="702"/>
      <c r="CP29" s="702"/>
      <c r="CQ29" s="703"/>
      <c r="CR29" s="686">
        <v>2496967</v>
      </c>
      <c r="CS29" s="723"/>
      <c r="CT29" s="723"/>
      <c r="CU29" s="723"/>
      <c r="CV29" s="723"/>
      <c r="CW29" s="723"/>
      <c r="CX29" s="723"/>
      <c r="CY29" s="724"/>
      <c r="CZ29" s="691">
        <v>16.100000000000001</v>
      </c>
      <c r="DA29" s="721"/>
      <c r="DB29" s="721"/>
      <c r="DC29" s="725"/>
      <c r="DD29" s="695">
        <v>2463904</v>
      </c>
      <c r="DE29" s="723"/>
      <c r="DF29" s="723"/>
      <c r="DG29" s="723"/>
      <c r="DH29" s="723"/>
      <c r="DI29" s="723"/>
      <c r="DJ29" s="723"/>
      <c r="DK29" s="724"/>
      <c r="DL29" s="695">
        <v>2144250</v>
      </c>
      <c r="DM29" s="723"/>
      <c r="DN29" s="723"/>
      <c r="DO29" s="723"/>
      <c r="DP29" s="723"/>
      <c r="DQ29" s="723"/>
      <c r="DR29" s="723"/>
      <c r="DS29" s="723"/>
      <c r="DT29" s="723"/>
      <c r="DU29" s="723"/>
      <c r="DV29" s="724"/>
      <c r="DW29" s="691">
        <v>28.1</v>
      </c>
      <c r="DX29" s="721"/>
      <c r="DY29" s="721"/>
      <c r="DZ29" s="721"/>
      <c r="EA29" s="721"/>
      <c r="EB29" s="721"/>
      <c r="EC29" s="722"/>
    </row>
    <row r="30" spans="2:133" ht="11.25" customHeight="1" x14ac:dyDescent="0.15">
      <c r="B30" s="683" t="s">
        <v>308</v>
      </c>
      <c r="C30" s="684"/>
      <c r="D30" s="684"/>
      <c r="E30" s="684"/>
      <c r="F30" s="684"/>
      <c r="G30" s="684"/>
      <c r="H30" s="684"/>
      <c r="I30" s="684"/>
      <c r="J30" s="684"/>
      <c r="K30" s="684"/>
      <c r="L30" s="684"/>
      <c r="M30" s="684"/>
      <c r="N30" s="684"/>
      <c r="O30" s="684"/>
      <c r="P30" s="684"/>
      <c r="Q30" s="685"/>
      <c r="R30" s="686">
        <v>44519</v>
      </c>
      <c r="S30" s="687"/>
      <c r="T30" s="687"/>
      <c r="U30" s="687"/>
      <c r="V30" s="687"/>
      <c r="W30" s="687"/>
      <c r="X30" s="687"/>
      <c r="Y30" s="688"/>
      <c r="Z30" s="689">
        <v>0.3</v>
      </c>
      <c r="AA30" s="689"/>
      <c r="AB30" s="689"/>
      <c r="AC30" s="689"/>
      <c r="AD30" s="690" t="s">
        <v>237</v>
      </c>
      <c r="AE30" s="690"/>
      <c r="AF30" s="690"/>
      <c r="AG30" s="690"/>
      <c r="AH30" s="690"/>
      <c r="AI30" s="690"/>
      <c r="AJ30" s="690"/>
      <c r="AK30" s="690"/>
      <c r="AL30" s="691" t="s">
        <v>237</v>
      </c>
      <c r="AM30" s="692"/>
      <c r="AN30" s="692"/>
      <c r="AO30" s="693"/>
      <c r="AP30" s="665" t="s">
        <v>225</v>
      </c>
      <c r="AQ30" s="666"/>
      <c r="AR30" s="666"/>
      <c r="AS30" s="666"/>
      <c r="AT30" s="666"/>
      <c r="AU30" s="666"/>
      <c r="AV30" s="666"/>
      <c r="AW30" s="666"/>
      <c r="AX30" s="666"/>
      <c r="AY30" s="666"/>
      <c r="AZ30" s="666"/>
      <c r="BA30" s="666"/>
      <c r="BB30" s="666"/>
      <c r="BC30" s="666"/>
      <c r="BD30" s="666"/>
      <c r="BE30" s="666"/>
      <c r="BF30" s="667"/>
      <c r="BG30" s="665" t="s">
        <v>309</v>
      </c>
      <c r="BH30" s="733"/>
      <c r="BI30" s="733"/>
      <c r="BJ30" s="733"/>
      <c r="BK30" s="733"/>
      <c r="BL30" s="733"/>
      <c r="BM30" s="733"/>
      <c r="BN30" s="733"/>
      <c r="BO30" s="733"/>
      <c r="BP30" s="733"/>
      <c r="BQ30" s="734"/>
      <c r="BR30" s="665" t="s">
        <v>310</v>
      </c>
      <c r="BS30" s="733"/>
      <c r="BT30" s="733"/>
      <c r="BU30" s="733"/>
      <c r="BV30" s="733"/>
      <c r="BW30" s="733"/>
      <c r="BX30" s="733"/>
      <c r="BY30" s="733"/>
      <c r="BZ30" s="733"/>
      <c r="CA30" s="733"/>
      <c r="CB30" s="734"/>
      <c r="CD30" s="728"/>
      <c r="CE30" s="729"/>
      <c r="CF30" s="701" t="s">
        <v>311</v>
      </c>
      <c r="CG30" s="702"/>
      <c r="CH30" s="702"/>
      <c r="CI30" s="702"/>
      <c r="CJ30" s="702"/>
      <c r="CK30" s="702"/>
      <c r="CL30" s="702"/>
      <c r="CM30" s="702"/>
      <c r="CN30" s="702"/>
      <c r="CO30" s="702"/>
      <c r="CP30" s="702"/>
      <c r="CQ30" s="703"/>
      <c r="CR30" s="686">
        <v>2418136</v>
      </c>
      <c r="CS30" s="687"/>
      <c r="CT30" s="687"/>
      <c r="CU30" s="687"/>
      <c r="CV30" s="687"/>
      <c r="CW30" s="687"/>
      <c r="CX30" s="687"/>
      <c r="CY30" s="688"/>
      <c r="CZ30" s="691">
        <v>15.6</v>
      </c>
      <c r="DA30" s="721"/>
      <c r="DB30" s="721"/>
      <c r="DC30" s="725"/>
      <c r="DD30" s="695">
        <v>2385149</v>
      </c>
      <c r="DE30" s="687"/>
      <c r="DF30" s="687"/>
      <c r="DG30" s="687"/>
      <c r="DH30" s="687"/>
      <c r="DI30" s="687"/>
      <c r="DJ30" s="687"/>
      <c r="DK30" s="688"/>
      <c r="DL30" s="695">
        <v>2065495</v>
      </c>
      <c r="DM30" s="687"/>
      <c r="DN30" s="687"/>
      <c r="DO30" s="687"/>
      <c r="DP30" s="687"/>
      <c r="DQ30" s="687"/>
      <c r="DR30" s="687"/>
      <c r="DS30" s="687"/>
      <c r="DT30" s="687"/>
      <c r="DU30" s="687"/>
      <c r="DV30" s="688"/>
      <c r="DW30" s="691">
        <v>27</v>
      </c>
      <c r="DX30" s="721"/>
      <c r="DY30" s="721"/>
      <c r="DZ30" s="721"/>
      <c r="EA30" s="721"/>
      <c r="EB30" s="721"/>
      <c r="EC30" s="722"/>
    </row>
    <row r="31" spans="2:133" ht="11.25" customHeight="1" x14ac:dyDescent="0.15">
      <c r="B31" s="683" t="s">
        <v>312</v>
      </c>
      <c r="C31" s="684"/>
      <c r="D31" s="684"/>
      <c r="E31" s="684"/>
      <c r="F31" s="684"/>
      <c r="G31" s="684"/>
      <c r="H31" s="684"/>
      <c r="I31" s="684"/>
      <c r="J31" s="684"/>
      <c r="K31" s="684"/>
      <c r="L31" s="684"/>
      <c r="M31" s="684"/>
      <c r="N31" s="684"/>
      <c r="O31" s="684"/>
      <c r="P31" s="684"/>
      <c r="Q31" s="685"/>
      <c r="R31" s="686">
        <v>2894629</v>
      </c>
      <c r="S31" s="687"/>
      <c r="T31" s="687"/>
      <c r="U31" s="687"/>
      <c r="V31" s="687"/>
      <c r="W31" s="687"/>
      <c r="X31" s="687"/>
      <c r="Y31" s="688"/>
      <c r="Z31" s="689">
        <v>18.5</v>
      </c>
      <c r="AA31" s="689"/>
      <c r="AB31" s="689"/>
      <c r="AC31" s="689"/>
      <c r="AD31" s="690" t="s">
        <v>237</v>
      </c>
      <c r="AE31" s="690"/>
      <c r="AF31" s="690"/>
      <c r="AG31" s="690"/>
      <c r="AH31" s="690"/>
      <c r="AI31" s="690"/>
      <c r="AJ31" s="690"/>
      <c r="AK31" s="690"/>
      <c r="AL31" s="691" t="s">
        <v>237</v>
      </c>
      <c r="AM31" s="692"/>
      <c r="AN31" s="692"/>
      <c r="AO31" s="693"/>
      <c r="AP31" s="740" t="s">
        <v>313</v>
      </c>
      <c r="AQ31" s="741"/>
      <c r="AR31" s="741"/>
      <c r="AS31" s="741"/>
      <c r="AT31" s="746" t="s">
        <v>314</v>
      </c>
      <c r="AU31" s="229"/>
      <c r="AV31" s="229"/>
      <c r="AW31" s="229"/>
      <c r="AX31" s="672" t="s">
        <v>190</v>
      </c>
      <c r="AY31" s="673"/>
      <c r="AZ31" s="673"/>
      <c r="BA31" s="673"/>
      <c r="BB31" s="673"/>
      <c r="BC31" s="673"/>
      <c r="BD31" s="673"/>
      <c r="BE31" s="673"/>
      <c r="BF31" s="674"/>
      <c r="BG31" s="754">
        <v>98.9</v>
      </c>
      <c r="BH31" s="738"/>
      <c r="BI31" s="738"/>
      <c r="BJ31" s="738"/>
      <c r="BK31" s="738"/>
      <c r="BL31" s="738"/>
      <c r="BM31" s="681">
        <v>98</v>
      </c>
      <c r="BN31" s="738"/>
      <c r="BO31" s="738"/>
      <c r="BP31" s="738"/>
      <c r="BQ31" s="739"/>
      <c r="BR31" s="754">
        <v>99.5</v>
      </c>
      <c r="BS31" s="738"/>
      <c r="BT31" s="738"/>
      <c r="BU31" s="738"/>
      <c r="BV31" s="738"/>
      <c r="BW31" s="738"/>
      <c r="BX31" s="681">
        <v>98.3</v>
      </c>
      <c r="BY31" s="738"/>
      <c r="BZ31" s="738"/>
      <c r="CA31" s="738"/>
      <c r="CB31" s="739"/>
      <c r="CD31" s="728"/>
      <c r="CE31" s="729"/>
      <c r="CF31" s="701" t="s">
        <v>315</v>
      </c>
      <c r="CG31" s="702"/>
      <c r="CH31" s="702"/>
      <c r="CI31" s="702"/>
      <c r="CJ31" s="702"/>
      <c r="CK31" s="702"/>
      <c r="CL31" s="702"/>
      <c r="CM31" s="702"/>
      <c r="CN31" s="702"/>
      <c r="CO31" s="702"/>
      <c r="CP31" s="702"/>
      <c r="CQ31" s="703"/>
      <c r="CR31" s="686">
        <v>78831</v>
      </c>
      <c r="CS31" s="723"/>
      <c r="CT31" s="723"/>
      <c r="CU31" s="723"/>
      <c r="CV31" s="723"/>
      <c r="CW31" s="723"/>
      <c r="CX31" s="723"/>
      <c r="CY31" s="724"/>
      <c r="CZ31" s="691">
        <v>0.5</v>
      </c>
      <c r="DA31" s="721"/>
      <c r="DB31" s="721"/>
      <c r="DC31" s="725"/>
      <c r="DD31" s="695">
        <v>78755</v>
      </c>
      <c r="DE31" s="723"/>
      <c r="DF31" s="723"/>
      <c r="DG31" s="723"/>
      <c r="DH31" s="723"/>
      <c r="DI31" s="723"/>
      <c r="DJ31" s="723"/>
      <c r="DK31" s="724"/>
      <c r="DL31" s="695">
        <v>78755</v>
      </c>
      <c r="DM31" s="723"/>
      <c r="DN31" s="723"/>
      <c r="DO31" s="723"/>
      <c r="DP31" s="723"/>
      <c r="DQ31" s="723"/>
      <c r="DR31" s="723"/>
      <c r="DS31" s="723"/>
      <c r="DT31" s="723"/>
      <c r="DU31" s="723"/>
      <c r="DV31" s="724"/>
      <c r="DW31" s="691">
        <v>1</v>
      </c>
      <c r="DX31" s="721"/>
      <c r="DY31" s="721"/>
      <c r="DZ31" s="721"/>
      <c r="EA31" s="721"/>
      <c r="EB31" s="721"/>
      <c r="EC31" s="722"/>
    </row>
    <row r="32" spans="2:133" ht="11.25" customHeight="1" x14ac:dyDescent="0.15">
      <c r="B32" s="749" t="s">
        <v>316</v>
      </c>
      <c r="C32" s="750"/>
      <c r="D32" s="750"/>
      <c r="E32" s="750"/>
      <c r="F32" s="750"/>
      <c r="G32" s="750"/>
      <c r="H32" s="750"/>
      <c r="I32" s="750"/>
      <c r="J32" s="750"/>
      <c r="K32" s="750"/>
      <c r="L32" s="750"/>
      <c r="M32" s="750"/>
      <c r="N32" s="750"/>
      <c r="O32" s="750"/>
      <c r="P32" s="750"/>
      <c r="Q32" s="751"/>
      <c r="R32" s="686" t="s">
        <v>237</v>
      </c>
      <c r="S32" s="687"/>
      <c r="T32" s="687"/>
      <c r="U32" s="687"/>
      <c r="V32" s="687"/>
      <c r="W32" s="687"/>
      <c r="X32" s="687"/>
      <c r="Y32" s="688"/>
      <c r="Z32" s="689" t="s">
        <v>129</v>
      </c>
      <c r="AA32" s="689"/>
      <c r="AB32" s="689"/>
      <c r="AC32" s="689"/>
      <c r="AD32" s="690" t="s">
        <v>237</v>
      </c>
      <c r="AE32" s="690"/>
      <c r="AF32" s="690"/>
      <c r="AG32" s="690"/>
      <c r="AH32" s="690"/>
      <c r="AI32" s="690"/>
      <c r="AJ32" s="690"/>
      <c r="AK32" s="690"/>
      <c r="AL32" s="691" t="s">
        <v>129</v>
      </c>
      <c r="AM32" s="692"/>
      <c r="AN32" s="692"/>
      <c r="AO32" s="693"/>
      <c r="AP32" s="742"/>
      <c r="AQ32" s="743"/>
      <c r="AR32" s="743"/>
      <c r="AS32" s="743"/>
      <c r="AT32" s="747"/>
      <c r="AU32" s="228" t="s">
        <v>317</v>
      </c>
      <c r="AV32" s="228"/>
      <c r="AW32" s="228"/>
      <c r="AX32" s="683" t="s">
        <v>318</v>
      </c>
      <c r="AY32" s="684"/>
      <c r="AZ32" s="684"/>
      <c r="BA32" s="684"/>
      <c r="BB32" s="684"/>
      <c r="BC32" s="684"/>
      <c r="BD32" s="684"/>
      <c r="BE32" s="684"/>
      <c r="BF32" s="685"/>
      <c r="BG32" s="755">
        <v>99.8</v>
      </c>
      <c r="BH32" s="723"/>
      <c r="BI32" s="723"/>
      <c r="BJ32" s="723"/>
      <c r="BK32" s="723"/>
      <c r="BL32" s="723"/>
      <c r="BM32" s="692">
        <v>99.3</v>
      </c>
      <c r="BN32" s="752"/>
      <c r="BO32" s="752"/>
      <c r="BP32" s="752"/>
      <c r="BQ32" s="753"/>
      <c r="BR32" s="755">
        <v>99.8</v>
      </c>
      <c r="BS32" s="723"/>
      <c r="BT32" s="723"/>
      <c r="BU32" s="723"/>
      <c r="BV32" s="723"/>
      <c r="BW32" s="723"/>
      <c r="BX32" s="692">
        <v>99.3</v>
      </c>
      <c r="BY32" s="752"/>
      <c r="BZ32" s="752"/>
      <c r="CA32" s="752"/>
      <c r="CB32" s="753"/>
      <c r="CD32" s="730"/>
      <c r="CE32" s="731"/>
      <c r="CF32" s="701" t="s">
        <v>319</v>
      </c>
      <c r="CG32" s="702"/>
      <c r="CH32" s="702"/>
      <c r="CI32" s="702"/>
      <c r="CJ32" s="702"/>
      <c r="CK32" s="702"/>
      <c r="CL32" s="702"/>
      <c r="CM32" s="702"/>
      <c r="CN32" s="702"/>
      <c r="CO32" s="702"/>
      <c r="CP32" s="702"/>
      <c r="CQ32" s="703"/>
      <c r="CR32" s="686">
        <v>515</v>
      </c>
      <c r="CS32" s="687"/>
      <c r="CT32" s="687"/>
      <c r="CU32" s="687"/>
      <c r="CV32" s="687"/>
      <c r="CW32" s="687"/>
      <c r="CX32" s="687"/>
      <c r="CY32" s="688"/>
      <c r="CZ32" s="691">
        <v>0</v>
      </c>
      <c r="DA32" s="721"/>
      <c r="DB32" s="721"/>
      <c r="DC32" s="725"/>
      <c r="DD32" s="695">
        <v>515</v>
      </c>
      <c r="DE32" s="687"/>
      <c r="DF32" s="687"/>
      <c r="DG32" s="687"/>
      <c r="DH32" s="687"/>
      <c r="DI32" s="687"/>
      <c r="DJ32" s="687"/>
      <c r="DK32" s="688"/>
      <c r="DL32" s="695">
        <v>515</v>
      </c>
      <c r="DM32" s="687"/>
      <c r="DN32" s="687"/>
      <c r="DO32" s="687"/>
      <c r="DP32" s="687"/>
      <c r="DQ32" s="687"/>
      <c r="DR32" s="687"/>
      <c r="DS32" s="687"/>
      <c r="DT32" s="687"/>
      <c r="DU32" s="687"/>
      <c r="DV32" s="688"/>
      <c r="DW32" s="691">
        <v>0</v>
      </c>
      <c r="DX32" s="721"/>
      <c r="DY32" s="721"/>
      <c r="DZ32" s="721"/>
      <c r="EA32" s="721"/>
      <c r="EB32" s="721"/>
      <c r="EC32" s="722"/>
    </row>
    <row r="33" spans="2:133" ht="11.25" customHeight="1" x14ac:dyDescent="0.15">
      <c r="B33" s="683" t="s">
        <v>320</v>
      </c>
      <c r="C33" s="684"/>
      <c r="D33" s="684"/>
      <c r="E33" s="684"/>
      <c r="F33" s="684"/>
      <c r="G33" s="684"/>
      <c r="H33" s="684"/>
      <c r="I33" s="684"/>
      <c r="J33" s="684"/>
      <c r="K33" s="684"/>
      <c r="L33" s="684"/>
      <c r="M33" s="684"/>
      <c r="N33" s="684"/>
      <c r="O33" s="684"/>
      <c r="P33" s="684"/>
      <c r="Q33" s="685"/>
      <c r="R33" s="686">
        <v>1214598</v>
      </c>
      <c r="S33" s="687"/>
      <c r="T33" s="687"/>
      <c r="U33" s="687"/>
      <c r="V33" s="687"/>
      <c r="W33" s="687"/>
      <c r="X33" s="687"/>
      <c r="Y33" s="688"/>
      <c r="Z33" s="689">
        <v>7.7</v>
      </c>
      <c r="AA33" s="689"/>
      <c r="AB33" s="689"/>
      <c r="AC33" s="689"/>
      <c r="AD33" s="690" t="s">
        <v>237</v>
      </c>
      <c r="AE33" s="690"/>
      <c r="AF33" s="690"/>
      <c r="AG33" s="690"/>
      <c r="AH33" s="690"/>
      <c r="AI33" s="690"/>
      <c r="AJ33" s="690"/>
      <c r="AK33" s="690"/>
      <c r="AL33" s="691" t="s">
        <v>129</v>
      </c>
      <c r="AM33" s="692"/>
      <c r="AN33" s="692"/>
      <c r="AO33" s="693"/>
      <c r="AP33" s="744"/>
      <c r="AQ33" s="745"/>
      <c r="AR33" s="745"/>
      <c r="AS33" s="745"/>
      <c r="AT33" s="748"/>
      <c r="AU33" s="230"/>
      <c r="AV33" s="230"/>
      <c r="AW33" s="230"/>
      <c r="AX33" s="735" t="s">
        <v>321</v>
      </c>
      <c r="AY33" s="736"/>
      <c r="AZ33" s="736"/>
      <c r="BA33" s="736"/>
      <c r="BB33" s="736"/>
      <c r="BC33" s="736"/>
      <c r="BD33" s="736"/>
      <c r="BE33" s="736"/>
      <c r="BF33" s="737"/>
      <c r="BG33" s="756">
        <v>97.8</v>
      </c>
      <c r="BH33" s="757"/>
      <c r="BI33" s="757"/>
      <c r="BJ33" s="757"/>
      <c r="BK33" s="757"/>
      <c r="BL33" s="757"/>
      <c r="BM33" s="758">
        <v>96.4</v>
      </c>
      <c r="BN33" s="757"/>
      <c r="BO33" s="757"/>
      <c r="BP33" s="757"/>
      <c r="BQ33" s="759"/>
      <c r="BR33" s="756">
        <v>99.2</v>
      </c>
      <c r="BS33" s="757"/>
      <c r="BT33" s="757"/>
      <c r="BU33" s="757"/>
      <c r="BV33" s="757"/>
      <c r="BW33" s="757"/>
      <c r="BX33" s="758">
        <v>97.1</v>
      </c>
      <c r="BY33" s="757"/>
      <c r="BZ33" s="757"/>
      <c r="CA33" s="757"/>
      <c r="CB33" s="759"/>
      <c r="CD33" s="701" t="s">
        <v>322</v>
      </c>
      <c r="CE33" s="702"/>
      <c r="CF33" s="702"/>
      <c r="CG33" s="702"/>
      <c r="CH33" s="702"/>
      <c r="CI33" s="702"/>
      <c r="CJ33" s="702"/>
      <c r="CK33" s="702"/>
      <c r="CL33" s="702"/>
      <c r="CM33" s="702"/>
      <c r="CN33" s="702"/>
      <c r="CO33" s="702"/>
      <c r="CP33" s="702"/>
      <c r="CQ33" s="703"/>
      <c r="CR33" s="686">
        <v>8610577</v>
      </c>
      <c r="CS33" s="723"/>
      <c r="CT33" s="723"/>
      <c r="CU33" s="723"/>
      <c r="CV33" s="723"/>
      <c r="CW33" s="723"/>
      <c r="CX33" s="723"/>
      <c r="CY33" s="724"/>
      <c r="CZ33" s="691">
        <v>55.7</v>
      </c>
      <c r="DA33" s="721"/>
      <c r="DB33" s="721"/>
      <c r="DC33" s="725"/>
      <c r="DD33" s="695">
        <v>4592704</v>
      </c>
      <c r="DE33" s="723"/>
      <c r="DF33" s="723"/>
      <c r="DG33" s="723"/>
      <c r="DH33" s="723"/>
      <c r="DI33" s="723"/>
      <c r="DJ33" s="723"/>
      <c r="DK33" s="724"/>
      <c r="DL33" s="695">
        <v>3057267</v>
      </c>
      <c r="DM33" s="723"/>
      <c r="DN33" s="723"/>
      <c r="DO33" s="723"/>
      <c r="DP33" s="723"/>
      <c r="DQ33" s="723"/>
      <c r="DR33" s="723"/>
      <c r="DS33" s="723"/>
      <c r="DT33" s="723"/>
      <c r="DU33" s="723"/>
      <c r="DV33" s="724"/>
      <c r="DW33" s="691">
        <v>40</v>
      </c>
      <c r="DX33" s="721"/>
      <c r="DY33" s="721"/>
      <c r="DZ33" s="721"/>
      <c r="EA33" s="721"/>
      <c r="EB33" s="721"/>
      <c r="EC33" s="722"/>
    </row>
    <row r="34" spans="2:133" ht="11.25" customHeight="1" x14ac:dyDescent="0.15">
      <c r="B34" s="683" t="s">
        <v>323</v>
      </c>
      <c r="C34" s="684"/>
      <c r="D34" s="684"/>
      <c r="E34" s="684"/>
      <c r="F34" s="684"/>
      <c r="G34" s="684"/>
      <c r="H34" s="684"/>
      <c r="I34" s="684"/>
      <c r="J34" s="684"/>
      <c r="K34" s="684"/>
      <c r="L34" s="684"/>
      <c r="M34" s="684"/>
      <c r="N34" s="684"/>
      <c r="O34" s="684"/>
      <c r="P34" s="684"/>
      <c r="Q34" s="685"/>
      <c r="R34" s="686">
        <v>9999</v>
      </c>
      <c r="S34" s="687"/>
      <c r="T34" s="687"/>
      <c r="U34" s="687"/>
      <c r="V34" s="687"/>
      <c r="W34" s="687"/>
      <c r="X34" s="687"/>
      <c r="Y34" s="688"/>
      <c r="Z34" s="689">
        <v>0.1</v>
      </c>
      <c r="AA34" s="689"/>
      <c r="AB34" s="689"/>
      <c r="AC34" s="689"/>
      <c r="AD34" s="690" t="s">
        <v>237</v>
      </c>
      <c r="AE34" s="690"/>
      <c r="AF34" s="690"/>
      <c r="AG34" s="690"/>
      <c r="AH34" s="690"/>
      <c r="AI34" s="690"/>
      <c r="AJ34" s="690"/>
      <c r="AK34" s="690"/>
      <c r="AL34" s="691" t="s">
        <v>129</v>
      </c>
      <c r="AM34" s="692"/>
      <c r="AN34" s="692"/>
      <c r="AO34" s="693"/>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01" t="s">
        <v>324</v>
      </c>
      <c r="CE34" s="702"/>
      <c r="CF34" s="702"/>
      <c r="CG34" s="702"/>
      <c r="CH34" s="702"/>
      <c r="CI34" s="702"/>
      <c r="CJ34" s="702"/>
      <c r="CK34" s="702"/>
      <c r="CL34" s="702"/>
      <c r="CM34" s="702"/>
      <c r="CN34" s="702"/>
      <c r="CO34" s="702"/>
      <c r="CP34" s="702"/>
      <c r="CQ34" s="703"/>
      <c r="CR34" s="686">
        <v>1528427</v>
      </c>
      <c r="CS34" s="687"/>
      <c r="CT34" s="687"/>
      <c r="CU34" s="687"/>
      <c r="CV34" s="687"/>
      <c r="CW34" s="687"/>
      <c r="CX34" s="687"/>
      <c r="CY34" s="688"/>
      <c r="CZ34" s="691">
        <v>9.9</v>
      </c>
      <c r="DA34" s="721"/>
      <c r="DB34" s="721"/>
      <c r="DC34" s="725"/>
      <c r="DD34" s="695">
        <v>908427</v>
      </c>
      <c r="DE34" s="687"/>
      <c r="DF34" s="687"/>
      <c r="DG34" s="687"/>
      <c r="DH34" s="687"/>
      <c r="DI34" s="687"/>
      <c r="DJ34" s="687"/>
      <c r="DK34" s="688"/>
      <c r="DL34" s="695">
        <v>586475</v>
      </c>
      <c r="DM34" s="687"/>
      <c r="DN34" s="687"/>
      <c r="DO34" s="687"/>
      <c r="DP34" s="687"/>
      <c r="DQ34" s="687"/>
      <c r="DR34" s="687"/>
      <c r="DS34" s="687"/>
      <c r="DT34" s="687"/>
      <c r="DU34" s="687"/>
      <c r="DV34" s="688"/>
      <c r="DW34" s="691">
        <v>7.7</v>
      </c>
      <c r="DX34" s="721"/>
      <c r="DY34" s="721"/>
      <c r="DZ34" s="721"/>
      <c r="EA34" s="721"/>
      <c r="EB34" s="721"/>
      <c r="EC34" s="722"/>
    </row>
    <row r="35" spans="2:133" ht="11.25" customHeight="1" x14ac:dyDescent="0.15">
      <c r="B35" s="683" t="s">
        <v>325</v>
      </c>
      <c r="C35" s="684"/>
      <c r="D35" s="684"/>
      <c r="E35" s="684"/>
      <c r="F35" s="684"/>
      <c r="G35" s="684"/>
      <c r="H35" s="684"/>
      <c r="I35" s="684"/>
      <c r="J35" s="684"/>
      <c r="K35" s="684"/>
      <c r="L35" s="684"/>
      <c r="M35" s="684"/>
      <c r="N35" s="684"/>
      <c r="O35" s="684"/>
      <c r="P35" s="684"/>
      <c r="Q35" s="685"/>
      <c r="R35" s="686">
        <v>426216</v>
      </c>
      <c r="S35" s="687"/>
      <c r="T35" s="687"/>
      <c r="U35" s="687"/>
      <c r="V35" s="687"/>
      <c r="W35" s="687"/>
      <c r="X35" s="687"/>
      <c r="Y35" s="688"/>
      <c r="Z35" s="689">
        <v>2.7</v>
      </c>
      <c r="AA35" s="689"/>
      <c r="AB35" s="689"/>
      <c r="AC35" s="689"/>
      <c r="AD35" s="690" t="s">
        <v>129</v>
      </c>
      <c r="AE35" s="690"/>
      <c r="AF35" s="690"/>
      <c r="AG35" s="690"/>
      <c r="AH35" s="690"/>
      <c r="AI35" s="690"/>
      <c r="AJ35" s="690"/>
      <c r="AK35" s="690"/>
      <c r="AL35" s="691" t="s">
        <v>237</v>
      </c>
      <c r="AM35" s="692"/>
      <c r="AN35" s="692"/>
      <c r="AO35" s="693"/>
      <c r="AP35" s="233"/>
      <c r="AQ35" s="665" t="s">
        <v>326</v>
      </c>
      <c r="AR35" s="666"/>
      <c r="AS35" s="666"/>
      <c r="AT35" s="666"/>
      <c r="AU35" s="666"/>
      <c r="AV35" s="666"/>
      <c r="AW35" s="666"/>
      <c r="AX35" s="666"/>
      <c r="AY35" s="666"/>
      <c r="AZ35" s="666"/>
      <c r="BA35" s="666"/>
      <c r="BB35" s="666"/>
      <c r="BC35" s="666"/>
      <c r="BD35" s="666"/>
      <c r="BE35" s="666"/>
      <c r="BF35" s="667"/>
      <c r="BG35" s="665" t="s">
        <v>327</v>
      </c>
      <c r="BH35" s="666"/>
      <c r="BI35" s="666"/>
      <c r="BJ35" s="666"/>
      <c r="BK35" s="666"/>
      <c r="BL35" s="666"/>
      <c r="BM35" s="666"/>
      <c r="BN35" s="666"/>
      <c r="BO35" s="666"/>
      <c r="BP35" s="666"/>
      <c r="BQ35" s="666"/>
      <c r="BR35" s="666"/>
      <c r="BS35" s="666"/>
      <c r="BT35" s="666"/>
      <c r="BU35" s="666"/>
      <c r="BV35" s="666"/>
      <c r="BW35" s="666"/>
      <c r="BX35" s="666"/>
      <c r="BY35" s="666"/>
      <c r="BZ35" s="666"/>
      <c r="CA35" s="666"/>
      <c r="CB35" s="667"/>
      <c r="CD35" s="701" t="s">
        <v>328</v>
      </c>
      <c r="CE35" s="702"/>
      <c r="CF35" s="702"/>
      <c r="CG35" s="702"/>
      <c r="CH35" s="702"/>
      <c r="CI35" s="702"/>
      <c r="CJ35" s="702"/>
      <c r="CK35" s="702"/>
      <c r="CL35" s="702"/>
      <c r="CM35" s="702"/>
      <c r="CN35" s="702"/>
      <c r="CO35" s="702"/>
      <c r="CP35" s="702"/>
      <c r="CQ35" s="703"/>
      <c r="CR35" s="686">
        <v>429159</v>
      </c>
      <c r="CS35" s="723"/>
      <c r="CT35" s="723"/>
      <c r="CU35" s="723"/>
      <c r="CV35" s="723"/>
      <c r="CW35" s="723"/>
      <c r="CX35" s="723"/>
      <c r="CY35" s="724"/>
      <c r="CZ35" s="691">
        <v>2.8</v>
      </c>
      <c r="DA35" s="721"/>
      <c r="DB35" s="721"/>
      <c r="DC35" s="725"/>
      <c r="DD35" s="695">
        <v>266574</v>
      </c>
      <c r="DE35" s="723"/>
      <c r="DF35" s="723"/>
      <c r="DG35" s="723"/>
      <c r="DH35" s="723"/>
      <c r="DI35" s="723"/>
      <c r="DJ35" s="723"/>
      <c r="DK35" s="724"/>
      <c r="DL35" s="695">
        <v>49827</v>
      </c>
      <c r="DM35" s="723"/>
      <c r="DN35" s="723"/>
      <c r="DO35" s="723"/>
      <c r="DP35" s="723"/>
      <c r="DQ35" s="723"/>
      <c r="DR35" s="723"/>
      <c r="DS35" s="723"/>
      <c r="DT35" s="723"/>
      <c r="DU35" s="723"/>
      <c r="DV35" s="724"/>
      <c r="DW35" s="691">
        <v>0.7</v>
      </c>
      <c r="DX35" s="721"/>
      <c r="DY35" s="721"/>
      <c r="DZ35" s="721"/>
      <c r="EA35" s="721"/>
      <c r="EB35" s="721"/>
      <c r="EC35" s="722"/>
    </row>
    <row r="36" spans="2:133" ht="11.25" customHeight="1" x14ac:dyDescent="0.15">
      <c r="B36" s="683" t="s">
        <v>329</v>
      </c>
      <c r="C36" s="684"/>
      <c r="D36" s="684"/>
      <c r="E36" s="684"/>
      <c r="F36" s="684"/>
      <c r="G36" s="684"/>
      <c r="H36" s="684"/>
      <c r="I36" s="684"/>
      <c r="J36" s="684"/>
      <c r="K36" s="684"/>
      <c r="L36" s="684"/>
      <c r="M36" s="684"/>
      <c r="N36" s="684"/>
      <c r="O36" s="684"/>
      <c r="P36" s="684"/>
      <c r="Q36" s="685"/>
      <c r="R36" s="686">
        <v>348063</v>
      </c>
      <c r="S36" s="687"/>
      <c r="T36" s="687"/>
      <c r="U36" s="687"/>
      <c r="V36" s="687"/>
      <c r="W36" s="687"/>
      <c r="X36" s="687"/>
      <c r="Y36" s="688"/>
      <c r="Z36" s="689">
        <v>2.2000000000000002</v>
      </c>
      <c r="AA36" s="689"/>
      <c r="AB36" s="689"/>
      <c r="AC36" s="689"/>
      <c r="AD36" s="690" t="s">
        <v>237</v>
      </c>
      <c r="AE36" s="690"/>
      <c r="AF36" s="690"/>
      <c r="AG36" s="690"/>
      <c r="AH36" s="690"/>
      <c r="AI36" s="690"/>
      <c r="AJ36" s="690"/>
      <c r="AK36" s="690"/>
      <c r="AL36" s="691" t="s">
        <v>237</v>
      </c>
      <c r="AM36" s="692"/>
      <c r="AN36" s="692"/>
      <c r="AO36" s="693"/>
      <c r="AP36" s="233"/>
      <c r="AQ36" s="760" t="s">
        <v>330</v>
      </c>
      <c r="AR36" s="761"/>
      <c r="AS36" s="761"/>
      <c r="AT36" s="761"/>
      <c r="AU36" s="761"/>
      <c r="AV36" s="761"/>
      <c r="AW36" s="761"/>
      <c r="AX36" s="761"/>
      <c r="AY36" s="762"/>
      <c r="AZ36" s="675">
        <v>2369622</v>
      </c>
      <c r="BA36" s="676"/>
      <c r="BB36" s="676"/>
      <c r="BC36" s="676"/>
      <c r="BD36" s="676"/>
      <c r="BE36" s="676"/>
      <c r="BF36" s="763"/>
      <c r="BG36" s="697" t="s">
        <v>331</v>
      </c>
      <c r="BH36" s="698"/>
      <c r="BI36" s="698"/>
      <c r="BJ36" s="698"/>
      <c r="BK36" s="698"/>
      <c r="BL36" s="698"/>
      <c r="BM36" s="698"/>
      <c r="BN36" s="698"/>
      <c r="BO36" s="698"/>
      <c r="BP36" s="698"/>
      <c r="BQ36" s="698"/>
      <c r="BR36" s="698"/>
      <c r="BS36" s="698"/>
      <c r="BT36" s="698"/>
      <c r="BU36" s="699"/>
      <c r="BV36" s="675">
        <v>13093</v>
      </c>
      <c r="BW36" s="676"/>
      <c r="BX36" s="676"/>
      <c r="BY36" s="676"/>
      <c r="BZ36" s="676"/>
      <c r="CA36" s="676"/>
      <c r="CB36" s="763"/>
      <c r="CD36" s="701" t="s">
        <v>332</v>
      </c>
      <c r="CE36" s="702"/>
      <c r="CF36" s="702"/>
      <c r="CG36" s="702"/>
      <c r="CH36" s="702"/>
      <c r="CI36" s="702"/>
      <c r="CJ36" s="702"/>
      <c r="CK36" s="702"/>
      <c r="CL36" s="702"/>
      <c r="CM36" s="702"/>
      <c r="CN36" s="702"/>
      <c r="CO36" s="702"/>
      <c r="CP36" s="702"/>
      <c r="CQ36" s="703"/>
      <c r="CR36" s="686">
        <v>4385869</v>
      </c>
      <c r="CS36" s="687"/>
      <c r="CT36" s="687"/>
      <c r="CU36" s="687"/>
      <c r="CV36" s="687"/>
      <c r="CW36" s="687"/>
      <c r="CX36" s="687"/>
      <c r="CY36" s="688"/>
      <c r="CZ36" s="691">
        <v>28.3</v>
      </c>
      <c r="DA36" s="721"/>
      <c r="DB36" s="721"/>
      <c r="DC36" s="725"/>
      <c r="DD36" s="695">
        <v>2246857</v>
      </c>
      <c r="DE36" s="687"/>
      <c r="DF36" s="687"/>
      <c r="DG36" s="687"/>
      <c r="DH36" s="687"/>
      <c r="DI36" s="687"/>
      <c r="DJ36" s="687"/>
      <c r="DK36" s="688"/>
      <c r="DL36" s="695">
        <v>1456877</v>
      </c>
      <c r="DM36" s="687"/>
      <c r="DN36" s="687"/>
      <c r="DO36" s="687"/>
      <c r="DP36" s="687"/>
      <c r="DQ36" s="687"/>
      <c r="DR36" s="687"/>
      <c r="DS36" s="687"/>
      <c r="DT36" s="687"/>
      <c r="DU36" s="687"/>
      <c r="DV36" s="688"/>
      <c r="DW36" s="691">
        <v>19.100000000000001</v>
      </c>
      <c r="DX36" s="721"/>
      <c r="DY36" s="721"/>
      <c r="DZ36" s="721"/>
      <c r="EA36" s="721"/>
      <c r="EB36" s="721"/>
      <c r="EC36" s="722"/>
    </row>
    <row r="37" spans="2:133" ht="11.25" customHeight="1" x14ac:dyDescent="0.15">
      <c r="B37" s="683" t="s">
        <v>333</v>
      </c>
      <c r="C37" s="684"/>
      <c r="D37" s="684"/>
      <c r="E37" s="684"/>
      <c r="F37" s="684"/>
      <c r="G37" s="684"/>
      <c r="H37" s="684"/>
      <c r="I37" s="684"/>
      <c r="J37" s="684"/>
      <c r="K37" s="684"/>
      <c r="L37" s="684"/>
      <c r="M37" s="684"/>
      <c r="N37" s="684"/>
      <c r="O37" s="684"/>
      <c r="P37" s="684"/>
      <c r="Q37" s="685"/>
      <c r="R37" s="686">
        <v>203042</v>
      </c>
      <c r="S37" s="687"/>
      <c r="T37" s="687"/>
      <c r="U37" s="687"/>
      <c r="V37" s="687"/>
      <c r="W37" s="687"/>
      <c r="X37" s="687"/>
      <c r="Y37" s="688"/>
      <c r="Z37" s="689">
        <v>1.3</v>
      </c>
      <c r="AA37" s="689"/>
      <c r="AB37" s="689"/>
      <c r="AC37" s="689"/>
      <c r="AD37" s="690" t="s">
        <v>237</v>
      </c>
      <c r="AE37" s="690"/>
      <c r="AF37" s="690"/>
      <c r="AG37" s="690"/>
      <c r="AH37" s="690"/>
      <c r="AI37" s="690"/>
      <c r="AJ37" s="690"/>
      <c r="AK37" s="690"/>
      <c r="AL37" s="691" t="s">
        <v>237</v>
      </c>
      <c r="AM37" s="692"/>
      <c r="AN37" s="692"/>
      <c r="AO37" s="693"/>
      <c r="AQ37" s="764" t="s">
        <v>334</v>
      </c>
      <c r="AR37" s="765"/>
      <c r="AS37" s="765"/>
      <c r="AT37" s="765"/>
      <c r="AU37" s="765"/>
      <c r="AV37" s="765"/>
      <c r="AW37" s="765"/>
      <c r="AX37" s="765"/>
      <c r="AY37" s="766"/>
      <c r="AZ37" s="686">
        <v>678541</v>
      </c>
      <c r="BA37" s="687"/>
      <c r="BB37" s="687"/>
      <c r="BC37" s="687"/>
      <c r="BD37" s="723"/>
      <c r="BE37" s="723"/>
      <c r="BF37" s="753"/>
      <c r="BG37" s="701" t="s">
        <v>335</v>
      </c>
      <c r="BH37" s="702"/>
      <c r="BI37" s="702"/>
      <c r="BJ37" s="702"/>
      <c r="BK37" s="702"/>
      <c r="BL37" s="702"/>
      <c r="BM37" s="702"/>
      <c r="BN37" s="702"/>
      <c r="BO37" s="702"/>
      <c r="BP37" s="702"/>
      <c r="BQ37" s="702"/>
      <c r="BR37" s="702"/>
      <c r="BS37" s="702"/>
      <c r="BT37" s="702"/>
      <c r="BU37" s="703"/>
      <c r="BV37" s="686">
        <v>3635</v>
      </c>
      <c r="BW37" s="687"/>
      <c r="BX37" s="687"/>
      <c r="BY37" s="687"/>
      <c r="BZ37" s="687"/>
      <c r="CA37" s="687"/>
      <c r="CB37" s="696"/>
      <c r="CD37" s="701" t="s">
        <v>336</v>
      </c>
      <c r="CE37" s="702"/>
      <c r="CF37" s="702"/>
      <c r="CG37" s="702"/>
      <c r="CH37" s="702"/>
      <c r="CI37" s="702"/>
      <c r="CJ37" s="702"/>
      <c r="CK37" s="702"/>
      <c r="CL37" s="702"/>
      <c r="CM37" s="702"/>
      <c r="CN37" s="702"/>
      <c r="CO37" s="702"/>
      <c r="CP37" s="702"/>
      <c r="CQ37" s="703"/>
      <c r="CR37" s="686">
        <v>316235</v>
      </c>
      <c r="CS37" s="723"/>
      <c r="CT37" s="723"/>
      <c r="CU37" s="723"/>
      <c r="CV37" s="723"/>
      <c r="CW37" s="723"/>
      <c r="CX37" s="723"/>
      <c r="CY37" s="724"/>
      <c r="CZ37" s="691">
        <v>2</v>
      </c>
      <c r="DA37" s="721"/>
      <c r="DB37" s="721"/>
      <c r="DC37" s="725"/>
      <c r="DD37" s="695">
        <v>300235</v>
      </c>
      <c r="DE37" s="723"/>
      <c r="DF37" s="723"/>
      <c r="DG37" s="723"/>
      <c r="DH37" s="723"/>
      <c r="DI37" s="723"/>
      <c r="DJ37" s="723"/>
      <c r="DK37" s="724"/>
      <c r="DL37" s="695">
        <v>300216</v>
      </c>
      <c r="DM37" s="723"/>
      <c r="DN37" s="723"/>
      <c r="DO37" s="723"/>
      <c r="DP37" s="723"/>
      <c r="DQ37" s="723"/>
      <c r="DR37" s="723"/>
      <c r="DS37" s="723"/>
      <c r="DT37" s="723"/>
      <c r="DU37" s="723"/>
      <c r="DV37" s="724"/>
      <c r="DW37" s="691">
        <v>3.9</v>
      </c>
      <c r="DX37" s="721"/>
      <c r="DY37" s="721"/>
      <c r="DZ37" s="721"/>
      <c r="EA37" s="721"/>
      <c r="EB37" s="721"/>
      <c r="EC37" s="722"/>
    </row>
    <row r="38" spans="2:133" ht="11.25" customHeight="1" x14ac:dyDescent="0.15">
      <c r="B38" s="683" t="s">
        <v>337</v>
      </c>
      <c r="C38" s="684"/>
      <c r="D38" s="684"/>
      <c r="E38" s="684"/>
      <c r="F38" s="684"/>
      <c r="G38" s="684"/>
      <c r="H38" s="684"/>
      <c r="I38" s="684"/>
      <c r="J38" s="684"/>
      <c r="K38" s="684"/>
      <c r="L38" s="684"/>
      <c r="M38" s="684"/>
      <c r="N38" s="684"/>
      <c r="O38" s="684"/>
      <c r="P38" s="684"/>
      <c r="Q38" s="685"/>
      <c r="R38" s="686">
        <v>736072</v>
      </c>
      <c r="S38" s="687"/>
      <c r="T38" s="687"/>
      <c r="U38" s="687"/>
      <c r="V38" s="687"/>
      <c r="W38" s="687"/>
      <c r="X38" s="687"/>
      <c r="Y38" s="688"/>
      <c r="Z38" s="689">
        <v>4.7</v>
      </c>
      <c r="AA38" s="689"/>
      <c r="AB38" s="689"/>
      <c r="AC38" s="689"/>
      <c r="AD38" s="690">
        <v>1246</v>
      </c>
      <c r="AE38" s="690"/>
      <c r="AF38" s="690"/>
      <c r="AG38" s="690"/>
      <c r="AH38" s="690"/>
      <c r="AI38" s="690"/>
      <c r="AJ38" s="690"/>
      <c r="AK38" s="690"/>
      <c r="AL38" s="691">
        <v>0</v>
      </c>
      <c r="AM38" s="692"/>
      <c r="AN38" s="692"/>
      <c r="AO38" s="693"/>
      <c r="AQ38" s="764" t="s">
        <v>338</v>
      </c>
      <c r="AR38" s="765"/>
      <c r="AS38" s="765"/>
      <c r="AT38" s="765"/>
      <c r="AU38" s="765"/>
      <c r="AV38" s="765"/>
      <c r="AW38" s="765"/>
      <c r="AX38" s="765"/>
      <c r="AY38" s="766"/>
      <c r="AZ38" s="686">
        <v>524618</v>
      </c>
      <c r="BA38" s="687"/>
      <c r="BB38" s="687"/>
      <c r="BC38" s="687"/>
      <c r="BD38" s="723"/>
      <c r="BE38" s="723"/>
      <c r="BF38" s="753"/>
      <c r="BG38" s="701" t="s">
        <v>339</v>
      </c>
      <c r="BH38" s="702"/>
      <c r="BI38" s="702"/>
      <c r="BJ38" s="702"/>
      <c r="BK38" s="702"/>
      <c r="BL38" s="702"/>
      <c r="BM38" s="702"/>
      <c r="BN38" s="702"/>
      <c r="BO38" s="702"/>
      <c r="BP38" s="702"/>
      <c r="BQ38" s="702"/>
      <c r="BR38" s="702"/>
      <c r="BS38" s="702"/>
      <c r="BT38" s="702"/>
      <c r="BU38" s="703"/>
      <c r="BV38" s="686">
        <v>1680</v>
      </c>
      <c r="BW38" s="687"/>
      <c r="BX38" s="687"/>
      <c r="BY38" s="687"/>
      <c r="BZ38" s="687"/>
      <c r="CA38" s="687"/>
      <c r="CB38" s="696"/>
      <c r="CD38" s="701" t="s">
        <v>340</v>
      </c>
      <c r="CE38" s="702"/>
      <c r="CF38" s="702"/>
      <c r="CG38" s="702"/>
      <c r="CH38" s="702"/>
      <c r="CI38" s="702"/>
      <c r="CJ38" s="702"/>
      <c r="CK38" s="702"/>
      <c r="CL38" s="702"/>
      <c r="CM38" s="702"/>
      <c r="CN38" s="702"/>
      <c r="CO38" s="702"/>
      <c r="CP38" s="702"/>
      <c r="CQ38" s="703"/>
      <c r="CR38" s="686">
        <v>1234667</v>
      </c>
      <c r="CS38" s="687"/>
      <c r="CT38" s="687"/>
      <c r="CU38" s="687"/>
      <c r="CV38" s="687"/>
      <c r="CW38" s="687"/>
      <c r="CX38" s="687"/>
      <c r="CY38" s="688"/>
      <c r="CZ38" s="691">
        <v>8</v>
      </c>
      <c r="DA38" s="721"/>
      <c r="DB38" s="721"/>
      <c r="DC38" s="725"/>
      <c r="DD38" s="695">
        <v>1136428</v>
      </c>
      <c r="DE38" s="687"/>
      <c r="DF38" s="687"/>
      <c r="DG38" s="687"/>
      <c r="DH38" s="687"/>
      <c r="DI38" s="687"/>
      <c r="DJ38" s="687"/>
      <c r="DK38" s="688"/>
      <c r="DL38" s="695">
        <v>964088</v>
      </c>
      <c r="DM38" s="687"/>
      <c r="DN38" s="687"/>
      <c r="DO38" s="687"/>
      <c r="DP38" s="687"/>
      <c r="DQ38" s="687"/>
      <c r="DR38" s="687"/>
      <c r="DS38" s="687"/>
      <c r="DT38" s="687"/>
      <c r="DU38" s="687"/>
      <c r="DV38" s="688"/>
      <c r="DW38" s="691">
        <v>12.6</v>
      </c>
      <c r="DX38" s="721"/>
      <c r="DY38" s="721"/>
      <c r="DZ38" s="721"/>
      <c r="EA38" s="721"/>
      <c r="EB38" s="721"/>
      <c r="EC38" s="722"/>
    </row>
    <row r="39" spans="2:133" ht="11.25" customHeight="1" x14ac:dyDescent="0.15">
      <c r="B39" s="683" t="s">
        <v>341</v>
      </c>
      <c r="C39" s="684"/>
      <c r="D39" s="684"/>
      <c r="E39" s="684"/>
      <c r="F39" s="684"/>
      <c r="G39" s="684"/>
      <c r="H39" s="684"/>
      <c r="I39" s="684"/>
      <c r="J39" s="684"/>
      <c r="K39" s="684"/>
      <c r="L39" s="684"/>
      <c r="M39" s="684"/>
      <c r="N39" s="684"/>
      <c r="O39" s="684"/>
      <c r="P39" s="684"/>
      <c r="Q39" s="685"/>
      <c r="R39" s="686">
        <v>1467376</v>
      </c>
      <c r="S39" s="687"/>
      <c r="T39" s="687"/>
      <c r="U39" s="687"/>
      <c r="V39" s="687"/>
      <c r="W39" s="687"/>
      <c r="X39" s="687"/>
      <c r="Y39" s="688"/>
      <c r="Z39" s="689">
        <v>9.4</v>
      </c>
      <c r="AA39" s="689"/>
      <c r="AB39" s="689"/>
      <c r="AC39" s="689"/>
      <c r="AD39" s="690" t="s">
        <v>129</v>
      </c>
      <c r="AE39" s="690"/>
      <c r="AF39" s="690"/>
      <c r="AG39" s="690"/>
      <c r="AH39" s="690"/>
      <c r="AI39" s="690"/>
      <c r="AJ39" s="690"/>
      <c r="AK39" s="690"/>
      <c r="AL39" s="691" t="s">
        <v>129</v>
      </c>
      <c r="AM39" s="692"/>
      <c r="AN39" s="692"/>
      <c r="AO39" s="693"/>
      <c r="AQ39" s="764" t="s">
        <v>342</v>
      </c>
      <c r="AR39" s="765"/>
      <c r="AS39" s="765"/>
      <c r="AT39" s="765"/>
      <c r="AU39" s="765"/>
      <c r="AV39" s="765"/>
      <c r="AW39" s="765"/>
      <c r="AX39" s="765"/>
      <c r="AY39" s="766"/>
      <c r="AZ39" s="686">
        <v>444476</v>
      </c>
      <c r="BA39" s="687"/>
      <c r="BB39" s="687"/>
      <c r="BC39" s="687"/>
      <c r="BD39" s="723"/>
      <c r="BE39" s="723"/>
      <c r="BF39" s="753"/>
      <c r="BG39" s="701" t="s">
        <v>343</v>
      </c>
      <c r="BH39" s="702"/>
      <c r="BI39" s="702"/>
      <c r="BJ39" s="702"/>
      <c r="BK39" s="702"/>
      <c r="BL39" s="702"/>
      <c r="BM39" s="702"/>
      <c r="BN39" s="702"/>
      <c r="BO39" s="702"/>
      <c r="BP39" s="702"/>
      <c r="BQ39" s="702"/>
      <c r="BR39" s="702"/>
      <c r="BS39" s="702"/>
      <c r="BT39" s="702"/>
      <c r="BU39" s="703"/>
      <c r="BV39" s="686">
        <v>2556</v>
      </c>
      <c r="BW39" s="687"/>
      <c r="BX39" s="687"/>
      <c r="BY39" s="687"/>
      <c r="BZ39" s="687"/>
      <c r="CA39" s="687"/>
      <c r="CB39" s="696"/>
      <c r="CD39" s="701" t="s">
        <v>344</v>
      </c>
      <c r="CE39" s="702"/>
      <c r="CF39" s="702"/>
      <c r="CG39" s="702"/>
      <c r="CH39" s="702"/>
      <c r="CI39" s="702"/>
      <c r="CJ39" s="702"/>
      <c r="CK39" s="702"/>
      <c r="CL39" s="702"/>
      <c r="CM39" s="702"/>
      <c r="CN39" s="702"/>
      <c r="CO39" s="702"/>
      <c r="CP39" s="702"/>
      <c r="CQ39" s="703"/>
      <c r="CR39" s="686">
        <v>420283</v>
      </c>
      <c r="CS39" s="723"/>
      <c r="CT39" s="723"/>
      <c r="CU39" s="723"/>
      <c r="CV39" s="723"/>
      <c r="CW39" s="723"/>
      <c r="CX39" s="723"/>
      <c r="CY39" s="724"/>
      <c r="CZ39" s="691">
        <v>2.7</v>
      </c>
      <c r="DA39" s="721"/>
      <c r="DB39" s="721"/>
      <c r="DC39" s="725"/>
      <c r="DD39" s="695">
        <v>34418</v>
      </c>
      <c r="DE39" s="723"/>
      <c r="DF39" s="723"/>
      <c r="DG39" s="723"/>
      <c r="DH39" s="723"/>
      <c r="DI39" s="723"/>
      <c r="DJ39" s="723"/>
      <c r="DK39" s="724"/>
      <c r="DL39" s="695" t="s">
        <v>129</v>
      </c>
      <c r="DM39" s="723"/>
      <c r="DN39" s="723"/>
      <c r="DO39" s="723"/>
      <c r="DP39" s="723"/>
      <c r="DQ39" s="723"/>
      <c r="DR39" s="723"/>
      <c r="DS39" s="723"/>
      <c r="DT39" s="723"/>
      <c r="DU39" s="723"/>
      <c r="DV39" s="724"/>
      <c r="DW39" s="691" t="s">
        <v>129</v>
      </c>
      <c r="DX39" s="721"/>
      <c r="DY39" s="721"/>
      <c r="DZ39" s="721"/>
      <c r="EA39" s="721"/>
      <c r="EB39" s="721"/>
      <c r="EC39" s="722"/>
    </row>
    <row r="40" spans="2:133" ht="11.25" customHeight="1" x14ac:dyDescent="0.15">
      <c r="B40" s="683" t="s">
        <v>345</v>
      </c>
      <c r="C40" s="684"/>
      <c r="D40" s="684"/>
      <c r="E40" s="684"/>
      <c r="F40" s="684"/>
      <c r="G40" s="684"/>
      <c r="H40" s="684"/>
      <c r="I40" s="684"/>
      <c r="J40" s="684"/>
      <c r="K40" s="684"/>
      <c r="L40" s="684"/>
      <c r="M40" s="684"/>
      <c r="N40" s="684"/>
      <c r="O40" s="684"/>
      <c r="P40" s="684"/>
      <c r="Q40" s="685"/>
      <c r="R40" s="686" t="s">
        <v>129</v>
      </c>
      <c r="S40" s="687"/>
      <c r="T40" s="687"/>
      <c r="U40" s="687"/>
      <c r="V40" s="687"/>
      <c r="W40" s="687"/>
      <c r="X40" s="687"/>
      <c r="Y40" s="688"/>
      <c r="Z40" s="689" t="s">
        <v>237</v>
      </c>
      <c r="AA40" s="689"/>
      <c r="AB40" s="689"/>
      <c r="AC40" s="689"/>
      <c r="AD40" s="690" t="s">
        <v>129</v>
      </c>
      <c r="AE40" s="690"/>
      <c r="AF40" s="690"/>
      <c r="AG40" s="690"/>
      <c r="AH40" s="690"/>
      <c r="AI40" s="690"/>
      <c r="AJ40" s="690"/>
      <c r="AK40" s="690"/>
      <c r="AL40" s="691" t="s">
        <v>129</v>
      </c>
      <c r="AM40" s="692"/>
      <c r="AN40" s="692"/>
      <c r="AO40" s="693"/>
      <c r="AQ40" s="764" t="s">
        <v>346</v>
      </c>
      <c r="AR40" s="765"/>
      <c r="AS40" s="765"/>
      <c r="AT40" s="765"/>
      <c r="AU40" s="765"/>
      <c r="AV40" s="765"/>
      <c r="AW40" s="765"/>
      <c r="AX40" s="765"/>
      <c r="AY40" s="766"/>
      <c r="AZ40" s="686">
        <v>25530</v>
      </c>
      <c r="BA40" s="687"/>
      <c r="BB40" s="687"/>
      <c r="BC40" s="687"/>
      <c r="BD40" s="723"/>
      <c r="BE40" s="723"/>
      <c r="BF40" s="753"/>
      <c r="BG40" s="773" t="s">
        <v>347</v>
      </c>
      <c r="BH40" s="774"/>
      <c r="BI40" s="774"/>
      <c r="BJ40" s="774"/>
      <c r="BK40" s="774"/>
      <c r="BL40" s="234"/>
      <c r="BM40" s="702" t="s">
        <v>348</v>
      </c>
      <c r="BN40" s="702"/>
      <c r="BO40" s="702"/>
      <c r="BP40" s="702"/>
      <c r="BQ40" s="702"/>
      <c r="BR40" s="702"/>
      <c r="BS40" s="702"/>
      <c r="BT40" s="702"/>
      <c r="BU40" s="703"/>
      <c r="BV40" s="686">
        <v>95</v>
      </c>
      <c r="BW40" s="687"/>
      <c r="BX40" s="687"/>
      <c r="BY40" s="687"/>
      <c r="BZ40" s="687"/>
      <c r="CA40" s="687"/>
      <c r="CB40" s="696"/>
      <c r="CD40" s="701" t="s">
        <v>349</v>
      </c>
      <c r="CE40" s="702"/>
      <c r="CF40" s="702"/>
      <c r="CG40" s="702"/>
      <c r="CH40" s="702"/>
      <c r="CI40" s="702"/>
      <c r="CJ40" s="702"/>
      <c r="CK40" s="702"/>
      <c r="CL40" s="702"/>
      <c r="CM40" s="702"/>
      <c r="CN40" s="702"/>
      <c r="CO40" s="702"/>
      <c r="CP40" s="702"/>
      <c r="CQ40" s="703"/>
      <c r="CR40" s="686">
        <v>612172</v>
      </c>
      <c r="CS40" s="687"/>
      <c r="CT40" s="687"/>
      <c r="CU40" s="687"/>
      <c r="CV40" s="687"/>
      <c r="CW40" s="687"/>
      <c r="CX40" s="687"/>
      <c r="CY40" s="688"/>
      <c r="CZ40" s="691">
        <v>4</v>
      </c>
      <c r="DA40" s="721"/>
      <c r="DB40" s="721"/>
      <c r="DC40" s="725"/>
      <c r="DD40" s="695" t="s">
        <v>129</v>
      </c>
      <c r="DE40" s="687"/>
      <c r="DF40" s="687"/>
      <c r="DG40" s="687"/>
      <c r="DH40" s="687"/>
      <c r="DI40" s="687"/>
      <c r="DJ40" s="687"/>
      <c r="DK40" s="688"/>
      <c r="DL40" s="695" t="s">
        <v>237</v>
      </c>
      <c r="DM40" s="687"/>
      <c r="DN40" s="687"/>
      <c r="DO40" s="687"/>
      <c r="DP40" s="687"/>
      <c r="DQ40" s="687"/>
      <c r="DR40" s="687"/>
      <c r="DS40" s="687"/>
      <c r="DT40" s="687"/>
      <c r="DU40" s="687"/>
      <c r="DV40" s="688"/>
      <c r="DW40" s="691" t="s">
        <v>237</v>
      </c>
      <c r="DX40" s="721"/>
      <c r="DY40" s="721"/>
      <c r="DZ40" s="721"/>
      <c r="EA40" s="721"/>
      <c r="EB40" s="721"/>
      <c r="EC40" s="722"/>
    </row>
    <row r="41" spans="2:133" ht="11.25" customHeight="1" x14ac:dyDescent="0.15">
      <c r="B41" s="683" t="s">
        <v>350</v>
      </c>
      <c r="C41" s="684"/>
      <c r="D41" s="684"/>
      <c r="E41" s="684"/>
      <c r="F41" s="684"/>
      <c r="G41" s="684"/>
      <c r="H41" s="684"/>
      <c r="I41" s="684"/>
      <c r="J41" s="684"/>
      <c r="K41" s="684"/>
      <c r="L41" s="684"/>
      <c r="M41" s="684"/>
      <c r="N41" s="684"/>
      <c r="O41" s="684"/>
      <c r="P41" s="684"/>
      <c r="Q41" s="685"/>
      <c r="R41" s="686" t="s">
        <v>129</v>
      </c>
      <c r="S41" s="687"/>
      <c r="T41" s="687"/>
      <c r="U41" s="687"/>
      <c r="V41" s="687"/>
      <c r="W41" s="687"/>
      <c r="X41" s="687"/>
      <c r="Y41" s="688"/>
      <c r="Z41" s="689" t="s">
        <v>129</v>
      </c>
      <c r="AA41" s="689"/>
      <c r="AB41" s="689"/>
      <c r="AC41" s="689"/>
      <c r="AD41" s="690" t="s">
        <v>237</v>
      </c>
      <c r="AE41" s="690"/>
      <c r="AF41" s="690"/>
      <c r="AG41" s="690"/>
      <c r="AH41" s="690"/>
      <c r="AI41" s="690"/>
      <c r="AJ41" s="690"/>
      <c r="AK41" s="690"/>
      <c r="AL41" s="691" t="s">
        <v>129</v>
      </c>
      <c r="AM41" s="692"/>
      <c r="AN41" s="692"/>
      <c r="AO41" s="693"/>
      <c r="AQ41" s="764" t="s">
        <v>351</v>
      </c>
      <c r="AR41" s="765"/>
      <c r="AS41" s="765"/>
      <c r="AT41" s="765"/>
      <c r="AU41" s="765"/>
      <c r="AV41" s="765"/>
      <c r="AW41" s="765"/>
      <c r="AX41" s="765"/>
      <c r="AY41" s="766"/>
      <c r="AZ41" s="686">
        <v>128576</v>
      </c>
      <c r="BA41" s="687"/>
      <c r="BB41" s="687"/>
      <c r="BC41" s="687"/>
      <c r="BD41" s="723"/>
      <c r="BE41" s="723"/>
      <c r="BF41" s="753"/>
      <c r="BG41" s="773"/>
      <c r="BH41" s="774"/>
      <c r="BI41" s="774"/>
      <c r="BJ41" s="774"/>
      <c r="BK41" s="774"/>
      <c r="BL41" s="234"/>
      <c r="BM41" s="702" t="s">
        <v>352</v>
      </c>
      <c r="BN41" s="702"/>
      <c r="BO41" s="702"/>
      <c r="BP41" s="702"/>
      <c r="BQ41" s="702"/>
      <c r="BR41" s="702"/>
      <c r="BS41" s="702"/>
      <c r="BT41" s="702"/>
      <c r="BU41" s="703"/>
      <c r="BV41" s="686">
        <v>1</v>
      </c>
      <c r="BW41" s="687"/>
      <c r="BX41" s="687"/>
      <c r="BY41" s="687"/>
      <c r="BZ41" s="687"/>
      <c r="CA41" s="687"/>
      <c r="CB41" s="696"/>
      <c r="CD41" s="701" t="s">
        <v>353</v>
      </c>
      <c r="CE41" s="702"/>
      <c r="CF41" s="702"/>
      <c r="CG41" s="702"/>
      <c r="CH41" s="702"/>
      <c r="CI41" s="702"/>
      <c r="CJ41" s="702"/>
      <c r="CK41" s="702"/>
      <c r="CL41" s="702"/>
      <c r="CM41" s="702"/>
      <c r="CN41" s="702"/>
      <c r="CO41" s="702"/>
      <c r="CP41" s="702"/>
      <c r="CQ41" s="703"/>
      <c r="CR41" s="686" t="s">
        <v>237</v>
      </c>
      <c r="CS41" s="723"/>
      <c r="CT41" s="723"/>
      <c r="CU41" s="723"/>
      <c r="CV41" s="723"/>
      <c r="CW41" s="723"/>
      <c r="CX41" s="723"/>
      <c r="CY41" s="724"/>
      <c r="CZ41" s="691" t="s">
        <v>129</v>
      </c>
      <c r="DA41" s="721"/>
      <c r="DB41" s="721"/>
      <c r="DC41" s="725"/>
      <c r="DD41" s="695" t="s">
        <v>129</v>
      </c>
      <c r="DE41" s="723"/>
      <c r="DF41" s="723"/>
      <c r="DG41" s="723"/>
      <c r="DH41" s="723"/>
      <c r="DI41" s="723"/>
      <c r="DJ41" s="723"/>
      <c r="DK41" s="724"/>
      <c r="DL41" s="767"/>
      <c r="DM41" s="768"/>
      <c r="DN41" s="768"/>
      <c r="DO41" s="768"/>
      <c r="DP41" s="768"/>
      <c r="DQ41" s="768"/>
      <c r="DR41" s="768"/>
      <c r="DS41" s="768"/>
      <c r="DT41" s="768"/>
      <c r="DU41" s="768"/>
      <c r="DV41" s="769"/>
      <c r="DW41" s="770"/>
      <c r="DX41" s="771"/>
      <c r="DY41" s="771"/>
      <c r="DZ41" s="771"/>
      <c r="EA41" s="771"/>
      <c r="EB41" s="771"/>
      <c r="EC41" s="772"/>
    </row>
    <row r="42" spans="2:133" ht="11.25" customHeight="1" x14ac:dyDescent="0.15">
      <c r="B42" s="683" t="s">
        <v>354</v>
      </c>
      <c r="C42" s="684"/>
      <c r="D42" s="684"/>
      <c r="E42" s="684"/>
      <c r="F42" s="684"/>
      <c r="G42" s="684"/>
      <c r="H42" s="684"/>
      <c r="I42" s="684"/>
      <c r="J42" s="684"/>
      <c r="K42" s="684"/>
      <c r="L42" s="684"/>
      <c r="M42" s="684"/>
      <c r="N42" s="684"/>
      <c r="O42" s="684"/>
      <c r="P42" s="684"/>
      <c r="Q42" s="685"/>
      <c r="R42" s="686">
        <v>195497</v>
      </c>
      <c r="S42" s="687"/>
      <c r="T42" s="687"/>
      <c r="U42" s="687"/>
      <c r="V42" s="687"/>
      <c r="W42" s="687"/>
      <c r="X42" s="687"/>
      <c r="Y42" s="688"/>
      <c r="Z42" s="689">
        <v>1.2</v>
      </c>
      <c r="AA42" s="689"/>
      <c r="AB42" s="689"/>
      <c r="AC42" s="689"/>
      <c r="AD42" s="690" t="s">
        <v>129</v>
      </c>
      <c r="AE42" s="690"/>
      <c r="AF42" s="690"/>
      <c r="AG42" s="690"/>
      <c r="AH42" s="690"/>
      <c r="AI42" s="690"/>
      <c r="AJ42" s="690"/>
      <c r="AK42" s="690"/>
      <c r="AL42" s="691" t="s">
        <v>129</v>
      </c>
      <c r="AM42" s="692"/>
      <c r="AN42" s="692"/>
      <c r="AO42" s="693"/>
      <c r="AQ42" s="785" t="s">
        <v>355</v>
      </c>
      <c r="AR42" s="786"/>
      <c r="AS42" s="786"/>
      <c r="AT42" s="786"/>
      <c r="AU42" s="786"/>
      <c r="AV42" s="786"/>
      <c r="AW42" s="786"/>
      <c r="AX42" s="786"/>
      <c r="AY42" s="787"/>
      <c r="AZ42" s="777">
        <v>567881</v>
      </c>
      <c r="BA42" s="778"/>
      <c r="BB42" s="778"/>
      <c r="BC42" s="778"/>
      <c r="BD42" s="757"/>
      <c r="BE42" s="757"/>
      <c r="BF42" s="759"/>
      <c r="BG42" s="775"/>
      <c r="BH42" s="776"/>
      <c r="BI42" s="776"/>
      <c r="BJ42" s="776"/>
      <c r="BK42" s="776"/>
      <c r="BL42" s="235"/>
      <c r="BM42" s="712" t="s">
        <v>356</v>
      </c>
      <c r="BN42" s="712"/>
      <c r="BO42" s="712"/>
      <c r="BP42" s="712"/>
      <c r="BQ42" s="712"/>
      <c r="BR42" s="712"/>
      <c r="BS42" s="712"/>
      <c r="BT42" s="712"/>
      <c r="BU42" s="713"/>
      <c r="BV42" s="777">
        <v>386</v>
      </c>
      <c r="BW42" s="778"/>
      <c r="BX42" s="778"/>
      <c r="BY42" s="778"/>
      <c r="BZ42" s="778"/>
      <c r="CA42" s="778"/>
      <c r="CB42" s="784"/>
      <c r="CD42" s="683" t="s">
        <v>357</v>
      </c>
      <c r="CE42" s="684"/>
      <c r="CF42" s="684"/>
      <c r="CG42" s="684"/>
      <c r="CH42" s="684"/>
      <c r="CI42" s="684"/>
      <c r="CJ42" s="684"/>
      <c r="CK42" s="684"/>
      <c r="CL42" s="684"/>
      <c r="CM42" s="684"/>
      <c r="CN42" s="684"/>
      <c r="CO42" s="684"/>
      <c r="CP42" s="684"/>
      <c r="CQ42" s="685"/>
      <c r="CR42" s="686">
        <v>1745561</v>
      </c>
      <c r="CS42" s="687"/>
      <c r="CT42" s="687"/>
      <c r="CU42" s="687"/>
      <c r="CV42" s="687"/>
      <c r="CW42" s="687"/>
      <c r="CX42" s="687"/>
      <c r="CY42" s="688"/>
      <c r="CZ42" s="691">
        <v>11.3</v>
      </c>
      <c r="DA42" s="692"/>
      <c r="DB42" s="692"/>
      <c r="DC42" s="704"/>
      <c r="DD42" s="695">
        <v>261352</v>
      </c>
      <c r="DE42" s="687"/>
      <c r="DF42" s="687"/>
      <c r="DG42" s="687"/>
      <c r="DH42" s="687"/>
      <c r="DI42" s="687"/>
      <c r="DJ42" s="687"/>
      <c r="DK42" s="688"/>
      <c r="DL42" s="767"/>
      <c r="DM42" s="768"/>
      <c r="DN42" s="768"/>
      <c r="DO42" s="768"/>
      <c r="DP42" s="768"/>
      <c r="DQ42" s="768"/>
      <c r="DR42" s="768"/>
      <c r="DS42" s="768"/>
      <c r="DT42" s="768"/>
      <c r="DU42" s="768"/>
      <c r="DV42" s="769"/>
      <c r="DW42" s="770"/>
      <c r="DX42" s="771"/>
      <c r="DY42" s="771"/>
      <c r="DZ42" s="771"/>
      <c r="EA42" s="771"/>
      <c r="EB42" s="771"/>
      <c r="EC42" s="772"/>
    </row>
    <row r="43" spans="2:133" ht="11.25" customHeight="1" x14ac:dyDescent="0.15">
      <c r="B43" s="735" t="s">
        <v>358</v>
      </c>
      <c r="C43" s="736"/>
      <c r="D43" s="736"/>
      <c r="E43" s="736"/>
      <c r="F43" s="736"/>
      <c r="G43" s="736"/>
      <c r="H43" s="736"/>
      <c r="I43" s="736"/>
      <c r="J43" s="736"/>
      <c r="K43" s="736"/>
      <c r="L43" s="736"/>
      <c r="M43" s="736"/>
      <c r="N43" s="736"/>
      <c r="O43" s="736"/>
      <c r="P43" s="736"/>
      <c r="Q43" s="737"/>
      <c r="R43" s="777">
        <v>15680877</v>
      </c>
      <c r="S43" s="778"/>
      <c r="T43" s="778"/>
      <c r="U43" s="778"/>
      <c r="V43" s="778"/>
      <c r="W43" s="778"/>
      <c r="X43" s="778"/>
      <c r="Y43" s="779"/>
      <c r="Z43" s="780">
        <v>100</v>
      </c>
      <c r="AA43" s="780"/>
      <c r="AB43" s="780"/>
      <c r="AC43" s="780"/>
      <c r="AD43" s="781">
        <v>7440820</v>
      </c>
      <c r="AE43" s="781"/>
      <c r="AF43" s="781"/>
      <c r="AG43" s="781"/>
      <c r="AH43" s="781"/>
      <c r="AI43" s="781"/>
      <c r="AJ43" s="781"/>
      <c r="AK43" s="781"/>
      <c r="AL43" s="782">
        <v>100</v>
      </c>
      <c r="AM43" s="758"/>
      <c r="AN43" s="758"/>
      <c r="AO43" s="783"/>
      <c r="BV43" s="236"/>
      <c r="BW43" s="236"/>
      <c r="BX43" s="236"/>
      <c r="BY43" s="236"/>
      <c r="BZ43" s="236"/>
      <c r="CA43" s="236"/>
      <c r="CB43" s="236"/>
      <c r="CD43" s="683" t="s">
        <v>359</v>
      </c>
      <c r="CE43" s="684"/>
      <c r="CF43" s="684"/>
      <c r="CG43" s="684"/>
      <c r="CH43" s="684"/>
      <c r="CI43" s="684"/>
      <c r="CJ43" s="684"/>
      <c r="CK43" s="684"/>
      <c r="CL43" s="684"/>
      <c r="CM43" s="684"/>
      <c r="CN43" s="684"/>
      <c r="CO43" s="684"/>
      <c r="CP43" s="684"/>
      <c r="CQ43" s="685"/>
      <c r="CR43" s="686">
        <v>52203</v>
      </c>
      <c r="CS43" s="723"/>
      <c r="CT43" s="723"/>
      <c r="CU43" s="723"/>
      <c r="CV43" s="723"/>
      <c r="CW43" s="723"/>
      <c r="CX43" s="723"/>
      <c r="CY43" s="724"/>
      <c r="CZ43" s="691">
        <v>0.3</v>
      </c>
      <c r="DA43" s="721"/>
      <c r="DB43" s="721"/>
      <c r="DC43" s="725"/>
      <c r="DD43" s="695">
        <v>50203</v>
      </c>
      <c r="DE43" s="723"/>
      <c r="DF43" s="723"/>
      <c r="DG43" s="723"/>
      <c r="DH43" s="723"/>
      <c r="DI43" s="723"/>
      <c r="DJ43" s="723"/>
      <c r="DK43" s="724"/>
      <c r="DL43" s="767"/>
      <c r="DM43" s="768"/>
      <c r="DN43" s="768"/>
      <c r="DO43" s="768"/>
      <c r="DP43" s="768"/>
      <c r="DQ43" s="768"/>
      <c r="DR43" s="768"/>
      <c r="DS43" s="768"/>
      <c r="DT43" s="768"/>
      <c r="DU43" s="768"/>
      <c r="DV43" s="769"/>
      <c r="DW43" s="770"/>
      <c r="DX43" s="771"/>
      <c r="DY43" s="771"/>
      <c r="DZ43" s="771"/>
      <c r="EA43" s="771"/>
      <c r="EB43" s="771"/>
      <c r="EC43" s="772"/>
    </row>
    <row r="44" spans="2:133" ht="11.25" customHeight="1" x14ac:dyDescent="0.15">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7"/>
      <c r="AM44" s="237"/>
      <c r="AN44" s="237"/>
      <c r="AO44" s="237"/>
      <c r="CD44" s="798" t="s">
        <v>307</v>
      </c>
      <c r="CE44" s="799"/>
      <c r="CF44" s="683" t="s">
        <v>360</v>
      </c>
      <c r="CG44" s="684"/>
      <c r="CH44" s="684"/>
      <c r="CI44" s="684"/>
      <c r="CJ44" s="684"/>
      <c r="CK44" s="684"/>
      <c r="CL44" s="684"/>
      <c r="CM44" s="684"/>
      <c r="CN44" s="684"/>
      <c r="CO44" s="684"/>
      <c r="CP44" s="684"/>
      <c r="CQ44" s="685"/>
      <c r="CR44" s="686">
        <v>1668206</v>
      </c>
      <c r="CS44" s="687"/>
      <c r="CT44" s="687"/>
      <c r="CU44" s="687"/>
      <c r="CV44" s="687"/>
      <c r="CW44" s="687"/>
      <c r="CX44" s="687"/>
      <c r="CY44" s="688"/>
      <c r="CZ44" s="691">
        <v>10.8</v>
      </c>
      <c r="DA44" s="692"/>
      <c r="DB44" s="692"/>
      <c r="DC44" s="704"/>
      <c r="DD44" s="695">
        <v>244170</v>
      </c>
      <c r="DE44" s="687"/>
      <c r="DF44" s="687"/>
      <c r="DG44" s="687"/>
      <c r="DH44" s="687"/>
      <c r="DI44" s="687"/>
      <c r="DJ44" s="687"/>
      <c r="DK44" s="688"/>
      <c r="DL44" s="767"/>
      <c r="DM44" s="768"/>
      <c r="DN44" s="768"/>
      <c r="DO44" s="768"/>
      <c r="DP44" s="768"/>
      <c r="DQ44" s="768"/>
      <c r="DR44" s="768"/>
      <c r="DS44" s="768"/>
      <c r="DT44" s="768"/>
      <c r="DU44" s="768"/>
      <c r="DV44" s="769"/>
      <c r="DW44" s="770"/>
      <c r="DX44" s="771"/>
      <c r="DY44" s="771"/>
      <c r="DZ44" s="771"/>
      <c r="EA44" s="771"/>
      <c r="EB44" s="771"/>
      <c r="EC44" s="772"/>
    </row>
    <row r="45" spans="2:133" ht="11.25" customHeight="1" x14ac:dyDescent="0.15">
      <c r="B45" s="238" t="s">
        <v>361</v>
      </c>
      <c r="C45" s="238"/>
      <c r="D45" s="238"/>
      <c r="E45" s="238"/>
      <c r="F45" s="238"/>
      <c r="G45" s="238"/>
      <c r="H45" s="238"/>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CD45" s="800"/>
      <c r="CE45" s="801"/>
      <c r="CF45" s="683" t="s">
        <v>362</v>
      </c>
      <c r="CG45" s="684"/>
      <c r="CH45" s="684"/>
      <c r="CI45" s="684"/>
      <c r="CJ45" s="684"/>
      <c r="CK45" s="684"/>
      <c r="CL45" s="684"/>
      <c r="CM45" s="684"/>
      <c r="CN45" s="684"/>
      <c r="CO45" s="684"/>
      <c r="CP45" s="684"/>
      <c r="CQ45" s="685"/>
      <c r="CR45" s="686">
        <v>601096</v>
      </c>
      <c r="CS45" s="723"/>
      <c r="CT45" s="723"/>
      <c r="CU45" s="723"/>
      <c r="CV45" s="723"/>
      <c r="CW45" s="723"/>
      <c r="CX45" s="723"/>
      <c r="CY45" s="724"/>
      <c r="CZ45" s="691">
        <v>3.9</v>
      </c>
      <c r="DA45" s="721"/>
      <c r="DB45" s="721"/>
      <c r="DC45" s="725"/>
      <c r="DD45" s="695">
        <v>2630</v>
      </c>
      <c r="DE45" s="723"/>
      <c r="DF45" s="723"/>
      <c r="DG45" s="723"/>
      <c r="DH45" s="723"/>
      <c r="DI45" s="723"/>
      <c r="DJ45" s="723"/>
      <c r="DK45" s="724"/>
      <c r="DL45" s="767"/>
      <c r="DM45" s="768"/>
      <c r="DN45" s="768"/>
      <c r="DO45" s="768"/>
      <c r="DP45" s="768"/>
      <c r="DQ45" s="768"/>
      <c r="DR45" s="768"/>
      <c r="DS45" s="768"/>
      <c r="DT45" s="768"/>
      <c r="DU45" s="768"/>
      <c r="DV45" s="769"/>
      <c r="DW45" s="770"/>
      <c r="DX45" s="771"/>
      <c r="DY45" s="771"/>
      <c r="DZ45" s="771"/>
      <c r="EA45" s="771"/>
      <c r="EB45" s="771"/>
      <c r="EC45" s="772"/>
    </row>
    <row r="46" spans="2:133" ht="11.25" customHeight="1" x14ac:dyDescent="0.15">
      <c r="B46" s="239" t="s">
        <v>363</v>
      </c>
      <c r="C46" s="238"/>
      <c r="D46" s="238"/>
      <c r="E46" s="238"/>
      <c r="F46" s="238"/>
      <c r="G46" s="238"/>
      <c r="H46" s="238"/>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CD46" s="800"/>
      <c r="CE46" s="801"/>
      <c r="CF46" s="683" t="s">
        <v>364</v>
      </c>
      <c r="CG46" s="684"/>
      <c r="CH46" s="684"/>
      <c r="CI46" s="684"/>
      <c r="CJ46" s="684"/>
      <c r="CK46" s="684"/>
      <c r="CL46" s="684"/>
      <c r="CM46" s="684"/>
      <c r="CN46" s="684"/>
      <c r="CO46" s="684"/>
      <c r="CP46" s="684"/>
      <c r="CQ46" s="685"/>
      <c r="CR46" s="686">
        <v>1054021</v>
      </c>
      <c r="CS46" s="687"/>
      <c r="CT46" s="687"/>
      <c r="CU46" s="687"/>
      <c r="CV46" s="687"/>
      <c r="CW46" s="687"/>
      <c r="CX46" s="687"/>
      <c r="CY46" s="688"/>
      <c r="CZ46" s="691">
        <v>6.8</v>
      </c>
      <c r="DA46" s="692"/>
      <c r="DB46" s="692"/>
      <c r="DC46" s="704"/>
      <c r="DD46" s="695">
        <v>240951</v>
      </c>
      <c r="DE46" s="687"/>
      <c r="DF46" s="687"/>
      <c r="DG46" s="687"/>
      <c r="DH46" s="687"/>
      <c r="DI46" s="687"/>
      <c r="DJ46" s="687"/>
      <c r="DK46" s="688"/>
      <c r="DL46" s="767"/>
      <c r="DM46" s="768"/>
      <c r="DN46" s="768"/>
      <c r="DO46" s="768"/>
      <c r="DP46" s="768"/>
      <c r="DQ46" s="768"/>
      <c r="DR46" s="768"/>
      <c r="DS46" s="768"/>
      <c r="DT46" s="768"/>
      <c r="DU46" s="768"/>
      <c r="DV46" s="769"/>
      <c r="DW46" s="770"/>
      <c r="DX46" s="771"/>
      <c r="DY46" s="771"/>
      <c r="DZ46" s="771"/>
      <c r="EA46" s="771"/>
      <c r="EB46" s="771"/>
      <c r="EC46" s="772"/>
    </row>
    <row r="47" spans="2:133" ht="11.25" customHeight="1" x14ac:dyDescent="0.15">
      <c r="B47" s="240" t="s">
        <v>365</v>
      </c>
      <c r="C47" s="237"/>
      <c r="D47" s="237"/>
      <c r="E47" s="237"/>
      <c r="F47" s="237"/>
      <c r="G47" s="237"/>
      <c r="H47" s="237"/>
      <c r="I47" s="237"/>
      <c r="J47" s="237"/>
      <c r="K47" s="237"/>
      <c r="L47" s="237"/>
      <c r="M47" s="237"/>
      <c r="N47" s="237"/>
      <c r="O47" s="237"/>
      <c r="P47" s="237"/>
      <c r="Q47" s="237"/>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800"/>
      <c r="CE47" s="801"/>
      <c r="CF47" s="683" t="s">
        <v>366</v>
      </c>
      <c r="CG47" s="684"/>
      <c r="CH47" s="684"/>
      <c r="CI47" s="684"/>
      <c r="CJ47" s="684"/>
      <c r="CK47" s="684"/>
      <c r="CL47" s="684"/>
      <c r="CM47" s="684"/>
      <c r="CN47" s="684"/>
      <c r="CO47" s="684"/>
      <c r="CP47" s="684"/>
      <c r="CQ47" s="685"/>
      <c r="CR47" s="686">
        <v>77355</v>
      </c>
      <c r="CS47" s="723"/>
      <c r="CT47" s="723"/>
      <c r="CU47" s="723"/>
      <c r="CV47" s="723"/>
      <c r="CW47" s="723"/>
      <c r="CX47" s="723"/>
      <c r="CY47" s="724"/>
      <c r="CZ47" s="691">
        <v>0.5</v>
      </c>
      <c r="DA47" s="721"/>
      <c r="DB47" s="721"/>
      <c r="DC47" s="725"/>
      <c r="DD47" s="695">
        <v>17182</v>
      </c>
      <c r="DE47" s="723"/>
      <c r="DF47" s="723"/>
      <c r="DG47" s="723"/>
      <c r="DH47" s="723"/>
      <c r="DI47" s="723"/>
      <c r="DJ47" s="723"/>
      <c r="DK47" s="724"/>
      <c r="DL47" s="767"/>
      <c r="DM47" s="768"/>
      <c r="DN47" s="768"/>
      <c r="DO47" s="768"/>
      <c r="DP47" s="768"/>
      <c r="DQ47" s="768"/>
      <c r="DR47" s="768"/>
      <c r="DS47" s="768"/>
      <c r="DT47" s="768"/>
      <c r="DU47" s="768"/>
      <c r="DV47" s="769"/>
      <c r="DW47" s="770"/>
      <c r="DX47" s="771"/>
      <c r="DY47" s="771"/>
      <c r="DZ47" s="771"/>
      <c r="EA47" s="771"/>
      <c r="EB47" s="771"/>
      <c r="EC47" s="772"/>
    </row>
    <row r="48" spans="2:133" x14ac:dyDescent="0.15">
      <c r="B48" s="239"/>
      <c r="C48" s="238"/>
      <c r="D48" s="238"/>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238"/>
      <c r="AK48" s="238"/>
      <c r="AL48" s="238"/>
      <c r="AM48" s="238"/>
      <c r="AN48" s="238"/>
      <c r="AO48" s="238"/>
      <c r="CD48" s="802"/>
      <c r="CE48" s="803"/>
      <c r="CF48" s="683" t="s">
        <v>367</v>
      </c>
      <c r="CG48" s="684"/>
      <c r="CH48" s="684"/>
      <c r="CI48" s="684"/>
      <c r="CJ48" s="684"/>
      <c r="CK48" s="684"/>
      <c r="CL48" s="684"/>
      <c r="CM48" s="684"/>
      <c r="CN48" s="684"/>
      <c r="CO48" s="684"/>
      <c r="CP48" s="684"/>
      <c r="CQ48" s="685"/>
      <c r="CR48" s="686" t="s">
        <v>129</v>
      </c>
      <c r="CS48" s="687"/>
      <c r="CT48" s="687"/>
      <c r="CU48" s="687"/>
      <c r="CV48" s="687"/>
      <c r="CW48" s="687"/>
      <c r="CX48" s="687"/>
      <c r="CY48" s="688"/>
      <c r="CZ48" s="691" t="s">
        <v>129</v>
      </c>
      <c r="DA48" s="692"/>
      <c r="DB48" s="692"/>
      <c r="DC48" s="704"/>
      <c r="DD48" s="695" t="s">
        <v>237</v>
      </c>
      <c r="DE48" s="687"/>
      <c r="DF48" s="687"/>
      <c r="DG48" s="687"/>
      <c r="DH48" s="687"/>
      <c r="DI48" s="687"/>
      <c r="DJ48" s="687"/>
      <c r="DK48" s="688"/>
      <c r="DL48" s="767"/>
      <c r="DM48" s="768"/>
      <c r="DN48" s="768"/>
      <c r="DO48" s="768"/>
      <c r="DP48" s="768"/>
      <c r="DQ48" s="768"/>
      <c r="DR48" s="768"/>
      <c r="DS48" s="768"/>
      <c r="DT48" s="768"/>
      <c r="DU48" s="768"/>
      <c r="DV48" s="769"/>
      <c r="DW48" s="770"/>
      <c r="DX48" s="771"/>
      <c r="DY48" s="771"/>
      <c r="DZ48" s="771"/>
      <c r="EA48" s="771"/>
      <c r="EB48" s="771"/>
      <c r="EC48" s="772"/>
    </row>
    <row r="49" spans="2:133" ht="11.25" customHeight="1" x14ac:dyDescent="0.15">
      <c r="B49" s="240"/>
      <c r="C49" s="237"/>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CD49" s="735" t="s">
        <v>368</v>
      </c>
      <c r="CE49" s="736"/>
      <c r="CF49" s="736"/>
      <c r="CG49" s="736"/>
      <c r="CH49" s="736"/>
      <c r="CI49" s="736"/>
      <c r="CJ49" s="736"/>
      <c r="CK49" s="736"/>
      <c r="CL49" s="736"/>
      <c r="CM49" s="736"/>
      <c r="CN49" s="736"/>
      <c r="CO49" s="736"/>
      <c r="CP49" s="736"/>
      <c r="CQ49" s="737"/>
      <c r="CR49" s="777">
        <v>15470962</v>
      </c>
      <c r="CS49" s="757"/>
      <c r="CT49" s="757"/>
      <c r="CU49" s="757"/>
      <c r="CV49" s="757"/>
      <c r="CW49" s="757"/>
      <c r="CX49" s="757"/>
      <c r="CY49" s="788"/>
      <c r="CZ49" s="782">
        <v>100</v>
      </c>
      <c r="DA49" s="789"/>
      <c r="DB49" s="789"/>
      <c r="DC49" s="790"/>
      <c r="DD49" s="791">
        <v>8942089</v>
      </c>
      <c r="DE49" s="757"/>
      <c r="DF49" s="757"/>
      <c r="DG49" s="757"/>
      <c r="DH49" s="757"/>
      <c r="DI49" s="757"/>
      <c r="DJ49" s="757"/>
      <c r="DK49" s="788"/>
      <c r="DL49" s="792"/>
      <c r="DM49" s="793"/>
      <c r="DN49" s="793"/>
      <c r="DO49" s="793"/>
      <c r="DP49" s="793"/>
      <c r="DQ49" s="793"/>
      <c r="DR49" s="793"/>
      <c r="DS49" s="793"/>
      <c r="DT49" s="793"/>
      <c r="DU49" s="793"/>
      <c r="DV49" s="794"/>
      <c r="DW49" s="795"/>
      <c r="DX49" s="796"/>
      <c r="DY49" s="796"/>
      <c r="DZ49" s="796"/>
      <c r="EA49" s="796"/>
      <c r="EB49" s="796"/>
      <c r="EC49" s="797"/>
    </row>
  </sheetData>
  <sheetProtection algorithmName="SHA-512" hashValue="lJG7zj9DsdOqL6mLhx07xSjM4t/7oMG+RyCInLUkvm7uJolbc+BeknlVXsoJoiaNvU4aQlkK/a1ySRU5fw1wag==" saltValue="tjDTZXlh9E4bzpOSJs6pi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88" customWidth="1"/>
    <col min="131" max="131" width="1.625" style="288" customWidth="1"/>
    <col min="132" max="16384" width="9" style="288"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8" t="s">
        <v>370</v>
      </c>
      <c r="DK2" s="829"/>
      <c r="DL2" s="829"/>
      <c r="DM2" s="829"/>
      <c r="DN2" s="829"/>
      <c r="DO2" s="830"/>
      <c r="DP2" s="249"/>
      <c r="DQ2" s="828" t="s">
        <v>371</v>
      </c>
      <c r="DR2" s="829"/>
      <c r="DS2" s="829"/>
      <c r="DT2" s="829"/>
      <c r="DU2" s="829"/>
      <c r="DV2" s="829"/>
      <c r="DW2" s="829"/>
      <c r="DX2" s="829"/>
      <c r="DY2" s="829"/>
      <c r="DZ2" s="83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31" t="s">
        <v>372</v>
      </c>
      <c r="B4" s="831"/>
      <c r="C4" s="831"/>
      <c r="D4" s="831"/>
      <c r="E4" s="831"/>
      <c r="F4" s="831"/>
      <c r="G4" s="831"/>
      <c r="H4" s="831"/>
      <c r="I4" s="831"/>
      <c r="J4" s="831"/>
      <c r="K4" s="831"/>
      <c r="L4" s="831"/>
      <c r="M4" s="831"/>
      <c r="N4" s="831"/>
      <c r="O4" s="831"/>
      <c r="P4" s="831"/>
      <c r="Q4" s="831"/>
      <c r="R4" s="831"/>
      <c r="S4" s="831"/>
      <c r="T4" s="831"/>
      <c r="U4" s="831"/>
      <c r="V4" s="831"/>
      <c r="W4" s="831"/>
      <c r="X4" s="831"/>
      <c r="Y4" s="831"/>
      <c r="Z4" s="831"/>
      <c r="AA4" s="831"/>
      <c r="AB4" s="831"/>
      <c r="AC4" s="831"/>
      <c r="AD4" s="831"/>
      <c r="AE4" s="831"/>
      <c r="AF4" s="831"/>
      <c r="AG4" s="831"/>
      <c r="AH4" s="831"/>
      <c r="AI4" s="831"/>
      <c r="AJ4" s="831"/>
      <c r="AK4" s="831"/>
      <c r="AL4" s="831"/>
      <c r="AM4" s="831"/>
      <c r="AN4" s="831"/>
      <c r="AO4" s="831"/>
      <c r="AP4" s="831"/>
      <c r="AQ4" s="831"/>
      <c r="AR4" s="831"/>
      <c r="AS4" s="831"/>
      <c r="AT4" s="831"/>
      <c r="AU4" s="831"/>
      <c r="AV4" s="831"/>
      <c r="AW4" s="831"/>
      <c r="AX4" s="831"/>
      <c r="AY4" s="831"/>
      <c r="AZ4" s="252"/>
      <c r="BA4" s="252"/>
      <c r="BB4" s="252"/>
      <c r="BC4" s="252"/>
      <c r="BD4" s="252"/>
      <c r="BE4" s="253"/>
      <c r="BF4" s="253"/>
      <c r="BG4" s="253"/>
      <c r="BH4" s="253"/>
      <c r="BI4" s="253"/>
      <c r="BJ4" s="253"/>
      <c r="BK4" s="253"/>
      <c r="BL4" s="253"/>
      <c r="BM4" s="253"/>
      <c r="BN4" s="253"/>
      <c r="BO4" s="253"/>
      <c r="BP4" s="253"/>
      <c r="BQ4" s="252" t="s">
        <v>373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32" t="s">
        <v>374</v>
      </c>
      <c r="B5" s="833"/>
      <c r="C5" s="833"/>
      <c r="D5" s="833"/>
      <c r="E5" s="833"/>
      <c r="F5" s="833"/>
      <c r="G5" s="833"/>
      <c r="H5" s="833"/>
      <c r="I5" s="833"/>
      <c r="J5" s="833"/>
      <c r="K5" s="833"/>
      <c r="L5" s="833"/>
      <c r="M5" s="833"/>
      <c r="N5" s="833"/>
      <c r="O5" s="833"/>
      <c r="P5" s="834"/>
      <c r="Q5" s="838" t="s">
        <v>375</v>
      </c>
      <c r="R5" s="839"/>
      <c r="S5" s="839"/>
      <c r="T5" s="839"/>
      <c r="U5" s="840"/>
      <c r="V5" s="838" t="s">
        <v>376</v>
      </c>
      <c r="W5" s="839"/>
      <c r="X5" s="839"/>
      <c r="Y5" s="839"/>
      <c r="Z5" s="840"/>
      <c r="AA5" s="838" t="s">
        <v>377</v>
      </c>
      <c r="AB5" s="839"/>
      <c r="AC5" s="839"/>
      <c r="AD5" s="839"/>
      <c r="AE5" s="839"/>
      <c r="AF5" s="844" t="s">
        <v>378</v>
      </c>
      <c r="AG5" s="839"/>
      <c r="AH5" s="839"/>
      <c r="AI5" s="839"/>
      <c r="AJ5" s="845"/>
      <c r="AK5" s="839" t="s">
        <v>379</v>
      </c>
      <c r="AL5" s="839"/>
      <c r="AM5" s="839"/>
      <c r="AN5" s="839"/>
      <c r="AO5" s="840"/>
      <c r="AP5" s="838" t="s">
        <v>380</v>
      </c>
      <c r="AQ5" s="839"/>
      <c r="AR5" s="839"/>
      <c r="AS5" s="839"/>
      <c r="AT5" s="840"/>
      <c r="AU5" s="838" t="s">
        <v>381</v>
      </c>
      <c r="AV5" s="839"/>
      <c r="AW5" s="839"/>
      <c r="AX5" s="839"/>
      <c r="AY5" s="845"/>
      <c r="AZ5" s="256"/>
      <c r="BA5" s="256"/>
      <c r="BB5" s="256"/>
      <c r="BC5" s="256"/>
      <c r="BD5" s="256"/>
      <c r="BE5" s="257"/>
      <c r="BF5" s="257"/>
      <c r="BG5" s="257"/>
      <c r="BH5" s="257"/>
      <c r="BI5" s="257"/>
      <c r="BJ5" s="257"/>
      <c r="BK5" s="257"/>
      <c r="BL5" s="257"/>
      <c r="BM5" s="257"/>
      <c r="BN5" s="257"/>
      <c r="BO5" s="257"/>
      <c r="BP5" s="257"/>
      <c r="BQ5" s="832" t="s">
        <v>382</v>
      </c>
      <c r="BR5" s="833"/>
      <c r="BS5" s="833"/>
      <c r="BT5" s="833"/>
      <c r="BU5" s="833"/>
      <c r="BV5" s="833"/>
      <c r="BW5" s="833"/>
      <c r="BX5" s="833"/>
      <c r="BY5" s="833"/>
      <c r="BZ5" s="833"/>
      <c r="CA5" s="833"/>
      <c r="CB5" s="833"/>
      <c r="CC5" s="833"/>
      <c r="CD5" s="833"/>
      <c r="CE5" s="833"/>
      <c r="CF5" s="833"/>
      <c r="CG5" s="834"/>
      <c r="CH5" s="838" t="s">
        <v>383</v>
      </c>
      <c r="CI5" s="839"/>
      <c r="CJ5" s="839"/>
      <c r="CK5" s="839"/>
      <c r="CL5" s="840"/>
      <c r="CM5" s="838" t="s">
        <v>384</v>
      </c>
      <c r="CN5" s="839"/>
      <c r="CO5" s="839"/>
      <c r="CP5" s="839"/>
      <c r="CQ5" s="840"/>
      <c r="CR5" s="838" t="s">
        <v>385</v>
      </c>
      <c r="CS5" s="839"/>
      <c r="CT5" s="839"/>
      <c r="CU5" s="839"/>
      <c r="CV5" s="840"/>
      <c r="CW5" s="838" t="s">
        <v>386</v>
      </c>
      <c r="CX5" s="839"/>
      <c r="CY5" s="839"/>
      <c r="CZ5" s="839"/>
      <c r="DA5" s="840"/>
      <c r="DB5" s="838" t="s">
        <v>387</v>
      </c>
      <c r="DC5" s="839"/>
      <c r="DD5" s="839"/>
      <c r="DE5" s="839"/>
      <c r="DF5" s="840"/>
      <c r="DG5" s="855" t="s">
        <v>388</v>
      </c>
      <c r="DH5" s="856"/>
      <c r="DI5" s="856"/>
      <c r="DJ5" s="856"/>
      <c r="DK5" s="857"/>
      <c r="DL5" s="855" t="s">
        <v>389</v>
      </c>
      <c r="DM5" s="856"/>
      <c r="DN5" s="856"/>
      <c r="DO5" s="856"/>
      <c r="DP5" s="857"/>
      <c r="DQ5" s="838" t="s">
        <v>390</v>
      </c>
      <c r="DR5" s="839"/>
      <c r="DS5" s="839"/>
      <c r="DT5" s="839"/>
      <c r="DU5" s="840"/>
      <c r="DV5" s="838" t="s">
        <v>381</v>
      </c>
      <c r="DW5" s="839"/>
      <c r="DX5" s="839"/>
      <c r="DY5" s="839"/>
      <c r="DZ5" s="845"/>
      <c r="EA5" s="254"/>
    </row>
    <row r="6" spans="1:131" s="255" customFormat="1" ht="26.25" customHeight="1" thickBot="1" x14ac:dyDescent="0.2">
      <c r="A6" s="835"/>
      <c r="B6" s="836"/>
      <c r="C6" s="836"/>
      <c r="D6" s="836"/>
      <c r="E6" s="836"/>
      <c r="F6" s="836"/>
      <c r="G6" s="836"/>
      <c r="H6" s="836"/>
      <c r="I6" s="836"/>
      <c r="J6" s="836"/>
      <c r="K6" s="836"/>
      <c r="L6" s="836"/>
      <c r="M6" s="836"/>
      <c r="N6" s="836"/>
      <c r="O6" s="836"/>
      <c r="P6" s="837"/>
      <c r="Q6" s="841"/>
      <c r="R6" s="842"/>
      <c r="S6" s="842"/>
      <c r="T6" s="842"/>
      <c r="U6" s="843"/>
      <c r="V6" s="841"/>
      <c r="W6" s="842"/>
      <c r="X6" s="842"/>
      <c r="Y6" s="842"/>
      <c r="Z6" s="843"/>
      <c r="AA6" s="841"/>
      <c r="AB6" s="842"/>
      <c r="AC6" s="842"/>
      <c r="AD6" s="842"/>
      <c r="AE6" s="842"/>
      <c r="AF6" s="846"/>
      <c r="AG6" s="842"/>
      <c r="AH6" s="842"/>
      <c r="AI6" s="842"/>
      <c r="AJ6" s="847"/>
      <c r="AK6" s="842"/>
      <c r="AL6" s="842"/>
      <c r="AM6" s="842"/>
      <c r="AN6" s="842"/>
      <c r="AO6" s="843"/>
      <c r="AP6" s="841"/>
      <c r="AQ6" s="842"/>
      <c r="AR6" s="842"/>
      <c r="AS6" s="842"/>
      <c r="AT6" s="843"/>
      <c r="AU6" s="841"/>
      <c r="AV6" s="842"/>
      <c r="AW6" s="842"/>
      <c r="AX6" s="842"/>
      <c r="AY6" s="847"/>
      <c r="AZ6" s="252"/>
      <c r="BA6" s="252"/>
      <c r="BB6" s="252"/>
      <c r="BC6" s="252"/>
      <c r="BD6" s="252"/>
      <c r="BE6" s="253"/>
      <c r="BF6" s="253"/>
      <c r="BG6" s="253"/>
      <c r="BH6" s="253"/>
      <c r="BI6" s="253"/>
      <c r="BJ6" s="253"/>
      <c r="BK6" s="253"/>
      <c r="BL6" s="253"/>
      <c r="BM6" s="253"/>
      <c r="BN6" s="253"/>
      <c r="BO6" s="253"/>
      <c r="BP6" s="253"/>
      <c r="BQ6" s="835"/>
      <c r="BR6" s="836"/>
      <c r="BS6" s="836"/>
      <c r="BT6" s="836"/>
      <c r="BU6" s="836"/>
      <c r="BV6" s="836"/>
      <c r="BW6" s="836"/>
      <c r="BX6" s="836"/>
      <c r="BY6" s="836"/>
      <c r="BZ6" s="836"/>
      <c r="CA6" s="836"/>
      <c r="CB6" s="836"/>
      <c r="CC6" s="836"/>
      <c r="CD6" s="836"/>
      <c r="CE6" s="836"/>
      <c r="CF6" s="836"/>
      <c r="CG6" s="837"/>
      <c r="CH6" s="841"/>
      <c r="CI6" s="842"/>
      <c r="CJ6" s="842"/>
      <c r="CK6" s="842"/>
      <c r="CL6" s="843"/>
      <c r="CM6" s="841"/>
      <c r="CN6" s="842"/>
      <c r="CO6" s="842"/>
      <c r="CP6" s="842"/>
      <c r="CQ6" s="843"/>
      <c r="CR6" s="841"/>
      <c r="CS6" s="842"/>
      <c r="CT6" s="842"/>
      <c r="CU6" s="842"/>
      <c r="CV6" s="843"/>
      <c r="CW6" s="841"/>
      <c r="CX6" s="842"/>
      <c r="CY6" s="842"/>
      <c r="CZ6" s="842"/>
      <c r="DA6" s="843"/>
      <c r="DB6" s="841"/>
      <c r="DC6" s="842"/>
      <c r="DD6" s="842"/>
      <c r="DE6" s="842"/>
      <c r="DF6" s="843"/>
      <c r="DG6" s="858"/>
      <c r="DH6" s="859"/>
      <c r="DI6" s="859"/>
      <c r="DJ6" s="859"/>
      <c r="DK6" s="860"/>
      <c r="DL6" s="858"/>
      <c r="DM6" s="859"/>
      <c r="DN6" s="859"/>
      <c r="DO6" s="859"/>
      <c r="DP6" s="860"/>
      <c r="DQ6" s="841"/>
      <c r="DR6" s="842"/>
      <c r="DS6" s="842"/>
      <c r="DT6" s="842"/>
      <c r="DU6" s="843"/>
      <c r="DV6" s="841"/>
      <c r="DW6" s="842"/>
      <c r="DX6" s="842"/>
      <c r="DY6" s="842"/>
      <c r="DZ6" s="847"/>
      <c r="EA6" s="254"/>
    </row>
    <row r="7" spans="1:131" s="255" customFormat="1" ht="26.25" customHeight="1" thickTop="1" x14ac:dyDescent="0.15">
      <c r="A7" s="258">
        <v>1</v>
      </c>
      <c r="B7" s="866" t="s">
        <v>391</v>
      </c>
      <c r="C7" s="867"/>
      <c r="D7" s="867"/>
      <c r="E7" s="867"/>
      <c r="F7" s="867"/>
      <c r="G7" s="867"/>
      <c r="H7" s="867"/>
      <c r="I7" s="867"/>
      <c r="J7" s="867"/>
      <c r="K7" s="867"/>
      <c r="L7" s="867"/>
      <c r="M7" s="867"/>
      <c r="N7" s="867"/>
      <c r="O7" s="867"/>
      <c r="P7" s="868"/>
      <c r="Q7" s="869">
        <v>15691</v>
      </c>
      <c r="R7" s="870"/>
      <c r="S7" s="870"/>
      <c r="T7" s="870"/>
      <c r="U7" s="870"/>
      <c r="V7" s="870">
        <v>15481</v>
      </c>
      <c r="W7" s="870"/>
      <c r="X7" s="870"/>
      <c r="Y7" s="870"/>
      <c r="Z7" s="870"/>
      <c r="AA7" s="870">
        <v>210</v>
      </c>
      <c r="AB7" s="870"/>
      <c r="AC7" s="870"/>
      <c r="AD7" s="870"/>
      <c r="AE7" s="871"/>
      <c r="AF7" s="872">
        <v>150</v>
      </c>
      <c r="AG7" s="873"/>
      <c r="AH7" s="873"/>
      <c r="AI7" s="873"/>
      <c r="AJ7" s="874"/>
      <c r="AK7" s="851">
        <v>360</v>
      </c>
      <c r="AL7" s="852"/>
      <c r="AM7" s="852"/>
      <c r="AN7" s="852"/>
      <c r="AO7" s="852"/>
      <c r="AP7" s="852">
        <v>19330</v>
      </c>
      <c r="AQ7" s="852"/>
      <c r="AR7" s="852"/>
      <c r="AS7" s="852"/>
      <c r="AT7" s="852"/>
      <c r="AU7" s="853"/>
      <c r="AV7" s="853"/>
      <c r="AW7" s="853"/>
      <c r="AX7" s="853"/>
      <c r="AY7" s="854"/>
      <c r="AZ7" s="252"/>
      <c r="BA7" s="252"/>
      <c r="BB7" s="252"/>
      <c r="BC7" s="252"/>
      <c r="BD7" s="252"/>
      <c r="BE7" s="253"/>
      <c r="BF7" s="253"/>
      <c r="BG7" s="253"/>
      <c r="BH7" s="253"/>
      <c r="BI7" s="253"/>
      <c r="BJ7" s="253"/>
      <c r="BK7" s="253"/>
      <c r="BL7" s="253"/>
      <c r="BM7" s="253"/>
      <c r="BN7" s="253"/>
      <c r="BO7" s="253"/>
      <c r="BP7" s="253"/>
      <c r="BQ7" s="259">
        <v>1</v>
      </c>
      <c r="BR7" s="386" t="s">
        <v>604</v>
      </c>
      <c r="BS7" s="819" t="s">
        <v>587</v>
      </c>
      <c r="BT7" s="820"/>
      <c r="BU7" s="820"/>
      <c r="BV7" s="820"/>
      <c r="BW7" s="820"/>
      <c r="BX7" s="820"/>
      <c r="BY7" s="820"/>
      <c r="BZ7" s="820"/>
      <c r="CA7" s="820"/>
      <c r="CB7" s="820"/>
      <c r="CC7" s="820"/>
      <c r="CD7" s="820"/>
      <c r="CE7" s="820"/>
      <c r="CF7" s="820"/>
      <c r="CG7" s="821"/>
      <c r="CH7" s="810">
        <v>-1</v>
      </c>
      <c r="CI7" s="811"/>
      <c r="CJ7" s="811"/>
      <c r="CK7" s="811"/>
      <c r="CL7" s="812"/>
      <c r="CM7" s="810">
        <v>-145</v>
      </c>
      <c r="CN7" s="811"/>
      <c r="CO7" s="811"/>
      <c r="CP7" s="811"/>
      <c r="CQ7" s="812"/>
      <c r="CR7" s="810">
        <v>99</v>
      </c>
      <c r="CS7" s="811"/>
      <c r="CT7" s="811"/>
      <c r="CU7" s="811"/>
      <c r="CV7" s="812"/>
      <c r="CW7" s="810" t="s">
        <v>586</v>
      </c>
      <c r="CX7" s="811"/>
      <c r="CY7" s="811"/>
      <c r="CZ7" s="811"/>
      <c r="DA7" s="812"/>
      <c r="DB7" s="810" t="s">
        <v>586</v>
      </c>
      <c r="DC7" s="811"/>
      <c r="DD7" s="811"/>
      <c r="DE7" s="811"/>
      <c r="DF7" s="812"/>
      <c r="DG7" s="810" t="s">
        <v>586</v>
      </c>
      <c r="DH7" s="811"/>
      <c r="DI7" s="811"/>
      <c r="DJ7" s="811"/>
      <c r="DK7" s="812"/>
      <c r="DL7" s="810">
        <v>724</v>
      </c>
      <c r="DM7" s="811"/>
      <c r="DN7" s="811"/>
      <c r="DO7" s="811"/>
      <c r="DP7" s="812"/>
      <c r="DQ7" s="810">
        <v>217</v>
      </c>
      <c r="DR7" s="811"/>
      <c r="DS7" s="811"/>
      <c r="DT7" s="811"/>
      <c r="DU7" s="812"/>
      <c r="DV7" s="848"/>
      <c r="DW7" s="849"/>
      <c r="DX7" s="849"/>
      <c r="DY7" s="849"/>
      <c r="DZ7" s="850"/>
      <c r="EA7" s="254"/>
    </row>
    <row r="8" spans="1:131" s="255" customFormat="1" ht="26.25" customHeight="1" x14ac:dyDescent="0.15">
      <c r="A8" s="260">
        <v>2</v>
      </c>
      <c r="B8" s="822" t="s">
        <v>392</v>
      </c>
      <c r="C8" s="823"/>
      <c r="D8" s="823"/>
      <c r="E8" s="823"/>
      <c r="F8" s="823"/>
      <c r="G8" s="823"/>
      <c r="H8" s="823"/>
      <c r="I8" s="823"/>
      <c r="J8" s="823"/>
      <c r="K8" s="823"/>
      <c r="L8" s="823"/>
      <c r="M8" s="823"/>
      <c r="N8" s="823"/>
      <c r="O8" s="823"/>
      <c r="P8" s="824"/>
      <c r="Q8" s="825">
        <v>2</v>
      </c>
      <c r="R8" s="826"/>
      <c r="S8" s="826"/>
      <c r="T8" s="826"/>
      <c r="U8" s="826"/>
      <c r="V8" s="826">
        <v>2</v>
      </c>
      <c r="W8" s="826"/>
      <c r="X8" s="826"/>
      <c r="Y8" s="826"/>
      <c r="Z8" s="826"/>
      <c r="AA8" s="826" t="s">
        <v>586</v>
      </c>
      <c r="AB8" s="826"/>
      <c r="AC8" s="826"/>
      <c r="AD8" s="826"/>
      <c r="AE8" s="827"/>
      <c r="AF8" s="861" t="s">
        <v>129</v>
      </c>
      <c r="AG8" s="862"/>
      <c r="AH8" s="862"/>
      <c r="AI8" s="862"/>
      <c r="AJ8" s="863"/>
      <c r="AK8" s="864" t="s">
        <v>586</v>
      </c>
      <c r="AL8" s="865"/>
      <c r="AM8" s="865"/>
      <c r="AN8" s="865"/>
      <c r="AO8" s="865"/>
      <c r="AP8" s="865" t="s">
        <v>586</v>
      </c>
      <c r="AQ8" s="865"/>
      <c r="AR8" s="865"/>
      <c r="AS8" s="865"/>
      <c r="AT8" s="865"/>
      <c r="AU8" s="878"/>
      <c r="AV8" s="878"/>
      <c r="AW8" s="878"/>
      <c r="AX8" s="878"/>
      <c r="AY8" s="879"/>
      <c r="AZ8" s="252"/>
      <c r="BA8" s="252"/>
      <c r="BB8" s="252"/>
      <c r="BC8" s="252"/>
      <c r="BD8" s="252"/>
      <c r="BE8" s="253"/>
      <c r="BF8" s="253"/>
      <c r="BG8" s="253"/>
      <c r="BH8" s="253"/>
      <c r="BI8" s="253"/>
      <c r="BJ8" s="253"/>
      <c r="BK8" s="253"/>
      <c r="BL8" s="253"/>
      <c r="BM8" s="253"/>
      <c r="BN8" s="253"/>
      <c r="BO8" s="253"/>
      <c r="BP8" s="253"/>
      <c r="BQ8" s="261">
        <v>2</v>
      </c>
      <c r="BR8" s="385"/>
      <c r="BS8" s="816" t="s">
        <v>588</v>
      </c>
      <c r="BT8" s="817"/>
      <c r="BU8" s="817"/>
      <c r="BV8" s="817"/>
      <c r="BW8" s="817"/>
      <c r="BX8" s="817"/>
      <c r="BY8" s="817"/>
      <c r="BZ8" s="817"/>
      <c r="CA8" s="817"/>
      <c r="CB8" s="817"/>
      <c r="CC8" s="817"/>
      <c r="CD8" s="817"/>
      <c r="CE8" s="817"/>
      <c r="CF8" s="817"/>
      <c r="CG8" s="818"/>
      <c r="CH8" s="813">
        <v>9</v>
      </c>
      <c r="CI8" s="814"/>
      <c r="CJ8" s="814"/>
      <c r="CK8" s="814"/>
      <c r="CL8" s="815"/>
      <c r="CM8" s="813">
        <v>276</v>
      </c>
      <c r="CN8" s="814"/>
      <c r="CO8" s="814"/>
      <c r="CP8" s="814"/>
      <c r="CQ8" s="815"/>
      <c r="CR8" s="813">
        <v>200</v>
      </c>
      <c r="CS8" s="814"/>
      <c r="CT8" s="814"/>
      <c r="CU8" s="814"/>
      <c r="CV8" s="815"/>
      <c r="CW8" s="813" t="s">
        <v>586</v>
      </c>
      <c r="CX8" s="814"/>
      <c r="CY8" s="814"/>
      <c r="CZ8" s="814"/>
      <c r="DA8" s="815"/>
      <c r="DB8" s="813" t="s">
        <v>586</v>
      </c>
      <c r="DC8" s="814"/>
      <c r="DD8" s="814"/>
      <c r="DE8" s="814"/>
      <c r="DF8" s="815"/>
      <c r="DG8" s="813" t="s">
        <v>586</v>
      </c>
      <c r="DH8" s="814"/>
      <c r="DI8" s="814"/>
      <c r="DJ8" s="814"/>
      <c r="DK8" s="815"/>
      <c r="DL8" s="813" t="s">
        <v>586</v>
      </c>
      <c r="DM8" s="814"/>
      <c r="DN8" s="814"/>
      <c r="DO8" s="814"/>
      <c r="DP8" s="815"/>
      <c r="DQ8" s="813" t="s">
        <v>586</v>
      </c>
      <c r="DR8" s="814"/>
      <c r="DS8" s="814"/>
      <c r="DT8" s="814"/>
      <c r="DU8" s="815"/>
      <c r="DV8" s="875"/>
      <c r="DW8" s="876"/>
      <c r="DX8" s="876"/>
      <c r="DY8" s="876"/>
      <c r="DZ8" s="877"/>
      <c r="EA8" s="254"/>
    </row>
    <row r="9" spans="1:131" s="255" customFormat="1" ht="26.25" customHeight="1" x14ac:dyDescent="0.15">
      <c r="A9" s="260">
        <v>3</v>
      </c>
      <c r="B9" s="822"/>
      <c r="C9" s="823"/>
      <c r="D9" s="823"/>
      <c r="E9" s="823"/>
      <c r="F9" s="823"/>
      <c r="G9" s="823"/>
      <c r="H9" s="823"/>
      <c r="I9" s="823"/>
      <c r="J9" s="823"/>
      <c r="K9" s="823"/>
      <c r="L9" s="823"/>
      <c r="M9" s="823"/>
      <c r="N9" s="823"/>
      <c r="O9" s="823"/>
      <c r="P9" s="824"/>
      <c r="Q9" s="825"/>
      <c r="R9" s="826"/>
      <c r="S9" s="826"/>
      <c r="T9" s="826"/>
      <c r="U9" s="826"/>
      <c r="V9" s="826"/>
      <c r="W9" s="826"/>
      <c r="X9" s="826"/>
      <c r="Y9" s="826"/>
      <c r="Z9" s="826"/>
      <c r="AA9" s="826"/>
      <c r="AB9" s="826"/>
      <c r="AC9" s="826"/>
      <c r="AD9" s="826"/>
      <c r="AE9" s="827"/>
      <c r="AF9" s="861"/>
      <c r="AG9" s="862"/>
      <c r="AH9" s="862"/>
      <c r="AI9" s="862"/>
      <c r="AJ9" s="863"/>
      <c r="AK9" s="864"/>
      <c r="AL9" s="865"/>
      <c r="AM9" s="865"/>
      <c r="AN9" s="865"/>
      <c r="AO9" s="865"/>
      <c r="AP9" s="865"/>
      <c r="AQ9" s="865"/>
      <c r="AR9" s="865"/>
      <c r="AS9" s="865"/>
      <c r="AT9" s="865"/>
      <c r="AU9" s="878"/>
      <c r="AV9" s="878"/>
      <c r="AW9" s="878"/>
      <c r="AX9" s="878"/>
      <c r="AY9" s="879"/>
      <c r="AZ9" s="252"/>
      <c r="BA9" s="252"/>
      <c r="BB9" s="252"/>
      <c r="BC9" s="252"/>
      <c r="BD9" s="252"/>
      <c r="BE9" s="253"/>
      <c r="BF9" s="253"/>
      <c r="BG9" s="253"/>
      <c r="BH9" s="253"/>
      <c r="BI9" s="253"/>
      <c r="BJ9" s="253"/>
      <c r="BK9" s="253"/>
      <c r="BL9" s="253"/>
      <c r="BM9" s="253"/>
      <c r="BN9" s="253"/>
      <c r="BO9" s="253"/>
      <c r="BP9" s="253"/>
      <c r="BQ9" s="261">
        <v>3</v>
      </c>
      <c r="BR9" s="385"/>
      <c r="BS9" s="816" t="s">
        <v>589</v>
      </c>
      <c r="BT9" s="817"/>
      <c r="BU9" s="817"/>
      <c r="BV9" s="817"/>
      <c r="BW9" s="817"/>
      <c r="BX9" s="817"/>
      <c r="BY9" s="817"/>
      <c r="BZ9" s="817"/>
      <c r="CA9" s="817"/>
      <c r="CB9" s="817"/>
      <c r="CC9" s="817"/>
      <c r="CD9" s="817"/>
      <c r="CE9" s="817"/>
      <c r="CF9" s="817"/>
      <c r="CG9" s="818"/>
      <c r="CH9" s="813">
        <v>-48</v>
      </c>
      <c r="CI9" s="814"/>
      <c r="CJ9" s="814"/>
      <c r="CK9" s="814"/>
      <c r="CL9" s="815"/>
      <c r="CM9" s="813">
        <v>26</v>
      </c>
      <c r="CN9" s="814"/>
      <c r="CO9" s="814"/>
      <c r="CP9" s="814"/>
      <c r="CQ9" s="815"/>
      <c r="CR9" s="813">
        <v>48</v>
      </c>
      <c r="CS9" s="814"/>
      <c r="CT9" s="814"/>
      <c r="CU9" s="814"/>
      <c r="CV9" s="815"/>
      <c r="CW9" s="813" t="s">
        <v>586</v>
      </c>
      <c r="CX9" s="814"/>
      <c r="CY9" s="814"/>
      <c r="CZ9" s="814"/>
      <c r="DA9" s="815"/>
      <c r="DB9" s="813" t="s">
        <v>586</v>
      </c>
      <c r="DC9" s="814"/>
      <c r="DD9" s="814"/>
      <c r="DE9" s="814"/>
      <c r="DF9" s="815"/>
      <c r="DG9" s="813" t="s">
        <v>586</v>
      </c>
      <c r="DH9" s="814"/>
      <c r="DI9" s="814"/>
      <c r="DJ9" s="814"/>
      <c r="DK9" s="815"/>
      <c r="DL9" s="813" t="s">
        <v>586</v>
      </c>
      <c r="DM9" s="814"/>
      <c r="DN9" s="814"/>
      <c r="DO9" s="814"/>
      <c r="DP9" s="815"/>
      <c r="DQ9" s="813" t="s">
        <v>586</v>
      </c>
      <c r="DR9" s="814"/>
      <c r="DS9" s="814"/>
      <c r="DT9" s="814"/>
      <c r="DU9" s="815"/>
      <c r="DV9" s="875"/>
      <c r="DW9" s="876"/>
      <c r="DX9" s="876"/>
      <c r="DY9" s="876"/>
      <c r="DZ9" s="877"/>
      <c r="EA9" s="254"/>
    </row>
    <row r="10" spans="1:131" s="255" customFormat="1" ht="26.25" customHeight="1" x14ac:dyDescent="0.15">
      <c r="A10" s="260">
        <v>4</v>
      </c>
      <c r="B10" s="822"/>
      <c r="C10" s="823"/>
      <c r="D10" s="823"/>
      <c r="E10" s="823"/>
      <c r="F10" s="823"/>
      <c r="G10" s="823"/>
      <c r="H10" s="823"/>
      <c r="I10" s="823"/>
      <c r="J10" s="823"/>
      <c r="K10" s="823"/>
      <c r="L10" s="823"/>
      <c r="M10" s="823"/>
      <c r="N10" s="823"/>
      <c r="O10" s="823"/>
      <c r="P10" s="824"/>
      <c r="Q10" s="825"/>
      <c r="R10" s="826"/>
      <c r="S10" s="826"/>
      <c r="T10" s="826"/>
      <c r="U10" s="826"/>
      <c r="V10" s="826"/>
      <c r="W10" s="826"/>
      <c r="X10" s="826"/>
      <c r="Y10" s="826"/>
      <c r="Z10" s="826"/>
      <c r="AA10" s="826"/>
      <c r="AB10" s="826"/>
      <c r="AC10" s="826"/>
      <c r="AD10" s="826"/>
      <c r="AE10" s="827"/>
      <c r="AF10" s="861"/>
      <c r="AG10" s="862"/>
      <c r="AH10" s="862"/>
      <c r="AI10" s="862"/>
      <c r="AJ10" s="863"/>
      <c r="AK10" s="864"/>
      <c r="AL10" s="865"/>
      <c r="AM10" s="865"/>
      <c r="AN10" s="865"/>
      <c r="AO10" s="865"/>
      <c r="AP10" s="865"/>
      <c r="AQ10" s="865"/>
      <c r="AR10" s="865"/>
      <c r="AS10" s="865"/>
      <c r="AT10" s="865"/>
      <c r="AU10" s="878"/>
      <c r="AV10" s="878"/>
      <c r="AW10" s="878"/>
      <c r="AX10" s="878"/>
      <c r="AY10" s="879"/>
      <c r="AZ10" s="252"/>
      <c r="BA10" s="252"/>
      <c r="BB10" s="252"/>
      <c r="BC10" s="252"/>
      <c r="BD10" s="252"/>
      <c r="BE10" s="253"/>
      <c r="BF10" s="253"/>
      <c r="BG10" s="253"/>
      <c r="BH10" s="253"/>
      <c r="BI10" s="253"/>
      <c r="BJ10" s="253"/>
      <c r="BK10" s="253"/>
      <c r="BL10" s="253"/>
      <c r="BM10" s="253"/>
      <c r="BN10" s="253"/>
      <c r="BO10" s="253"/>
      <c r="BP10" s="253"/>
      <c r="BQ10" s="261">
        <v>4</v>
      </c>
      <c r="BR10" s="385" t="s">
        <v>604</v>
      </c>
      <c r="BS10" s="816" t="s">
        <v>590</v>
      </c>
      <c r="BT10" s="817"/>
      <c r="BU10" s="817"/>
      <c r="BV10" s="817"/>
      <c r="BW10" s="817"/>
      <c r="BX10" s="817"/>
      <c r="BY10" s="817"/>
      <c r="BZ10" s="817"/>
      <c r="CA10" s="817"/>
      <c r="CB10" s="817"/>
      <c r="CC10" s="817"/>
      <c r="CD10" s="817"/>
      <c r="CE10" s="817"/>
      <c r="CF10" s="817"/>
      <c r="CG10" s="818"/>
      <c r="CH10" s="813">
        <v>-36</v>
      </c>
      <c r="CI10" s="814"/>
      <c r="CJ10" s="814"/>
      <c r="CK10" s="814"/>
      <c r="CL10" s="815"/>
      <c r="CM10" s="813">
        <v>-23</v>
      </c>
      <c r="CN10" s="814"/>
      <c r="CO10" s="814"/>
      <c r="CP10" s="814"/>
      <c r="CQ10" s="815"/>
      <c r="CR10" s="813">
        <v>190</v>
      </c>
      <c r="CS10" s="814"/>
      <c r="CT10" s="814"/>
      <c r="CU10" s="814"/>
      <c r="CV10" s="815"/>
      <c r="CW10" s="813" t="s">
        <v>586</v>
      </c>
      <c r="CX10" s="814"/>
      <c r="CY10" s="814"/>
      <c r="CZ10" s="814"/>
      <c r="DA10" s="815"/>
      <c r="DB10" s="813" t="s">
        <v>586</v>
      </c>
      <c r="DC10" s="814"/>
      <c r="DD10" s="814"/>
      <c r="DE10" s="814"/>
      <c r="DF10" s="815"/>
      <c r="DG10" s="813" t="s">
        <v>586</v>
      </c>
      <c r="DH10" s="814"/>
      <c r="DI10" s="814"/>
      <c r="DJ10" s="814"/>
      <c r="DK10" s="815"/>
      <c r="DL10" s="813">
        <v>110</v>
      </c>
      <c r="DM10" s="814"/>
      <c r="DN10" s="814"/>
      <c r="DO10" s="814"/>
      <c r="DP10" s="815"/>
      <c r="DQ10" s="813">
        <v>99</v>
      </c>
      <c r="DR10" s="814"/>
      <c r="DS10" s="814"/>
      <c r="DT10" s="814"/>
      <c r="DU10" s="815"/>
      <c r="DV10" s="875"/>
      <c r="DW10" s="876"/>
      <c r="DX10" s="876"/>
      <c r="DY10" s="876"/>
      <c r="DZ10" s="877"/>
      <c r="EA10" s="254"/>
    </row>
    <row r="11" spans="1:131" s="255" customFormat="1" ht="26.25" customHeight="1" x14ac:dyDescent="0.15">
      <c r="A11" s="260">
        <v>5</v>
      </c>
      <c r="B11" s="822"/>
      <c r="C11" s="823"/>
      <c r="D11" s="823"/>
      <c r="E11" s="823"/>
      <c r="F11" s="823"/>
      <c r="G11" s="823"/>
      <c r="H11" s="823"/>
      <c r="I11" s="823"/>
      <c r="J11" s="823"/>
      <c r="K11" s="823"/>
      <c r="L11" s="823"/>
      <c r="M11" s="823"/>
      <c r="N11" s="823"/>
      <c r="O11" s="823"/>
      <c r="P11" s="824"/>
      <c r="Q11" s="825"/>
      <c r="R11" s="826"/>
      <c r="S11" s="826"/>
      <c r="T11" s="826"/>
      <c r="U11" s="826"/>
      <c r="V11" s="826"/>
      <c r="W11" s="826"/>
      <c r="X11" s="826"/>
      <c r="Y11" s="826"/>
      <c r="Z11" s="826"/>
      <c r="AA11" s="826"/>
      <c r="AB11" s="826"/>
      <c r="AC11" s="826"/>
      <c r="AD11" s="826"/>
      <c r="AE11" s="827"/>
      <c r="AF11" s="861"/>
      <c r="AG11" s="862"/>
      <c r="AH11" s="862"/>
      <c r="AI11" s="862"/>
      <c r="AJ11" s="863"/>
      <c r="AK11" s="864"/>
      <c r="AL11" s="865"/>
      <c r="AM11" s="865"/>
      <c r="AN11" s="865"/>
      <c r="AO11" s="865"/>
      <c r="AP11" s="865"/>
      <c r="AQ11" s="865"/>
      <c r="AR11" s="865"/>
      <c r="AS11" s="865"/>
      <c r="AT11" s="865"/>
      <c r="AU11" s="878"/>
      <c r="AV11" s="878"/>
      <c r="AW11" s="878"/>
      <c r="AX11" s="878"/>
      <c r="AY11" s="879"/>
      <c r="AZ11" s="252"/>
      <c r="BA11" s="252"/>
      <c r="BB11" s="252"/>
      <c r="BC11" s="252"/>
      <c r="BD11" s="252"/>
      <c r="BE11" s="253"/>
      <c r="BF11" s="253"/>
      <c r="BG11" s="253"/>
      <c r="BH11" s="253"/>
      <c r="BI11" s="253"/>
      <c r="BJ11" s="253"/>
      <c r="BK11" s="253"/>
      <c r="BL11" s="253"/>
      <c r="BM11" s="253"/>
      <c r="BN11" s="253"/>
      <c r="BO11" s="253"/>
      <c r="BP11" s="253"/>
      <c r="BQ11" s="261">
        <v>5</v>
      </c>
      <c r="BR11" s="385"/>
      <c r="BS11" s="816" t="s">
        <v>591</v>
      </c>
      <c r="BT11" s="817"/>
      <c r="BU11" s="817"/>
      <c r="BV11" s="817"/>
      <c r="BW11" s="817"/>
      <c r="BX11" s="817"/>
      <c r="BY11" s="817"/>
      <c r="BZ11" s="817"/>
      <c r="CA11" s="817"/>
      <c r="CB11" s="817"/>
      <c r="CC11" s="817"/>
      <c r="CD11" s="817"/>
      <c r="CE11" s="817"/>
      <c r="CF11" s="817"/>
      <c r="CG11" s="818"/>
      <c r="CH11" s="813">
        <v>0</v>
      </c>
      <c r="CI11" s="814"/>
      <c r="CJ11" s="814"/>
      <c r="CK11" s="814"/>
      <c r="CL11" s="815"/>
      <c r="CM11" s="813">
        <v>31</v>
      </c>
      <c r="CN11" s="814"/>
      <c r="CO11" s="814"/>
      <c r="CP11" s="814"/>
      <c r="CQ11" s="815"/>
      <c r="CR11" s="813">
        <v>30</v>
      </c>
      <c r="CS11" s="814"/>
      <c r="CT11" s="814"/>
      <c r="CU11" s="814"/>
      <c r="CV11" s="815"/>
      <c r="CW11" s="813" t="s">
        <v>586</v>
      </c>
      <c r="CX11" s="814"/>
      <c r="CY11" s="814"/>
      <c r="CZ11" s="814"/>
      <c r="DA11" s="815"/>
      <c r="DB11" s="813" t="s">
        <v>586</v>
      </c>
      <c r="DC11" s="814"/>
      <c r="DD11" s="814"/>
      <c r="DE11" s="814"/>
      <c r="DF11" s="815"/>
      <c r="DG11" s="813" t="s">
        <v>586</v>
      </c>
      <c r="DH11" s="814"/>
      <c r="DI11" s="814"/>
      <c r="DJ11" s="814"/>
      <c r="DK11" s="815"/>
      <c r="DL11" s="813" t="s">
        <v>586</v>
      </c>
      <c r="DM11" s="814"/>
      <c r="DN11" s="814"/>
      <c r="DO11" s="814"/>
      <c r="DP11" s="815"/>
      <c r="DQ11" s="813" t="s">
        <v>586</v>
      </c>
      <c r="DR11" s="814"/>
      <c r="DS11" s="814"/>
      <c r="DT11" s="814"/>
      <c r="DU11" s="815"/>
      <c r="DV11" s="875"/>
      <c r="DW11" s="876"/>
      <c r="DX11" s="876"/>
      <c r="DY11" s="876"/>
      <c r="DZ11" s="877"/>
      <c r="EA11" s="254"/>
    </row>
    <row r="12" spans="1:131" s="255" customFormat="1" ht="26.25" customHeight="1" x14ac:dyDescent="0.15">
      <c r="A12" s="260">
        <v>6</v>
      </c>
      <c r="B12" s="822"/>
      <c r="C12" s="823"/>
      <c r="D12" s="823"/>
      <c r="E12" s="823"/>
      <c r="F12" s="823"/>
      <c r="G12" s="823"/>
      <c r="H12" s="823"/>
      <c r="I12" s="823"/>
      <c r="J12" s="823"/>
      <c r="K12" s="823"/>
      <c r="L12" s="823"/>
      <c r="M12" s="823"/>
      <c r="N12" s="823"/>
      <c r="O12" s="823"/>
      <c r="P12" s="824"/>
      <c r="Q12" s="825"/>
      <c r="R12" s="826"/>
      <c r="S12" s="826"/>
      <c r="T12" s="826"/>
      <c r="U12" s="826"/>
      <c r="V12" s="826"/>
      <c r="W12" s="826"/>
      <c r="X12" s="826"/>
      <c r="Y12" s="826"/>
      <c r="Z12" s="826"/>
      <c r="AA12" s="826"/>
      <c r="AB12" s="826"/>
      <c r="AC12" s="826"/>
      <c r="AD12" s="826"/>
      <c r="AE12" s="827"/>
      <c r="AF12" s="861"/>
      <c r="AG12" s="862"/>
      <c r="AH12" s="862"/>
      <c r="AI12" s="862"/>
      <c r="AJ12" s="863"/>
      <c r="AK12" s="864"/>
      <c r="AL12" s="865"/>
      <c r="AM12" s="865"/>
      <c r="AN12" s="865"/>
      <c r="AO12" s="865"/>
      <c r="AP12" s="865"/>
      <c r="AQ12" s="865"/>
      <c r="AR12" s="865"/>
      <c r="AS12" s="865"/>
      <c r="AT12" s="865"/>
      <c r="AU12" s="878"/>
      <c r="AV12" s="878"/>
      <c r="AW12" s="878"/>
      <c r="AX12" s="878"/>
      <c r="AY12" s="879"/>
      <c r="AZ12" s="252"/>
      <c r="BA12" s="252"/>
      <c r="BB12" s="252"/>
      <c r="BC12" s="252"/>
      <c r="BD12" s="252"/>
      <c r="BE12" s="253"/>
      <c r="BF12" s="253"/>
      <c r="BG12" s="253"/>
      <c r="BH12" s="253"/>
      <c r="BI12" s="253"/>
      <c r="BJ12" s="253"/>
      <c r="BK12" s="253"/>
      <c r="BL12" s="253"/>
      <c r="BM12" s="253"/>
      <c r="BN12" s="253"/>
      <c r="BO12" s="253"/>
      <c r="BP12" s="253"/>
      <c r="BQ12" s="261">
        <v>6</v>
      </c>
      <c r="BR12" s="385"/>
      <c r="BS12" s="816" t="s">
        <v>592</v>
      </c>
      <c r="BT12" s="817"/>
      <c r="BU12" s="817"/>
      <c r="BV12" s="817"/>
      <c r="BW12" s="817"/>
      <c r="BX12" s="817"/>
      <c r="BY12" s="817"/>
      <c r="BZ12" s="817"/>
      <c r="CA12" s="817"/>
      <c r="CB12" s="817"/>
      <c r="CC12" s="817"/>
      <c r="CD12" s="817"/>
      <c r="CE12" s="817"/>
      <c r="CF12" s="817"/>
      <c r="CG12" s="818"/>
      <c r="CH12" s="813">
        <v>4</v>
      </c>
      <c r="CI12" s="814"/>
      <c r="CJ12" s="814"/>
      <c r="CK12" s="814"/>
      <c r="CL12" s="815"/>
      <c r="CM12" s="813">
        <v>98</v>
      </c>
      <c r="CN12" s="814"/>
      <c r="CO12" s="814"/>
      <c r="CP12" s="814"/>
      <c r="CQ12" s="815"/>
      <c r="CR12" s="813">
        <v>5</v>
      </c>
      <c r="CS12" s="814"/>
      <c r="CT12" s="814"/>
      <c r="CU12" s="814"/>
      <c r="CV12" s="815"/>
      <c r="CW12" s="813" t="s">
        <v>586</v>
      </c>
      <c r="CX12" s="814"/>
      <c r="CY12" s="814"/>
      <c r="CZ12" s="814"/>
      <c r="DA12" s="815"/>
      <c r="DB12" s="813" t="s">
        <v>586</v>
      </c>
      <c r="DC12" s="814"/>
      <c r="DD12" s="814"/>
      <c r="DE12" s="814"/>
      <c r="DF12" s="815"/>
      <c r="DG12" s="813">
        <v>296</v>
      </c>
      <c r="DH12" s="814"/>
      <c r="DI12" s="814"/>
      <c r="DJ12" s="814"/>
      <c r="DK12" s="815"/>
      <c r="DL12" s="813" t="s">
        <v>586</v>
      </c>
      <c r="DM12" s="814"/>
      <c r="DN12" s="814"/>
      <c r="DO12" s="814"/>
      <c r="DP12" s="815"/>
      <c r="DQ12" s="813" t="s">
        <v>586</v>
      </c>
      <c r="DR12" s="814"/>
      <c r="DS12" s="814"/>
      <c r="DT12" s="814"/>
      <c r="DU12" s="815"/>
      <c r="DV12" s="875"/>
      <c r="DW12" s="876"/>
      <c r="DX12" s="876"/>
      <c r="DY12" s="876"/>
      <c r="DZ12" s="877"/>
      <c r="EA12" s="254"/>
    </row>
    <row r="13" spans="1:131" s="255" customFormat="1" ht="26.25" customHeight="1" x14ac:dyDescent="0.15">
      <c r="A13" s="260">
        <v>7</v>
      </c>
      <c r="B13" s="822"/>
      <c r="C13" s="823"/>
      <c r="D13" s="823"/>
      <c r="E13" s="823"/>
      <c r="F13" s="823"/>
      <c r="G13" s="823"/>
      <c r="H13" s="823"/>
      <c r="I13" s="823"/>
      <c r="J13" s="823"/>
      <c r="K13" s="823"/>
      <c r="L13" s="823"/>
      <c r="M13" s="823"/>
      <c r="N13" s="823"/>
      <c r="O13" s="823"/>
      <c r="P13" s="824"/>
      <c r="Q13" s="825"/>
      <c r="R13" s="826"/>
      <c r="S13" s="826"/>
      <c r="T13" s="826"/>
      <c r="U13" s="826"/>
      <c r="V13" s="826"/>
      <c r="W13" s="826"/>
      <c r="X13" s="826"/>
      <c r="Y13" s="826"/>
      <c r="Z13" s="826"/>
      <c r="AA13" s="826"/>
      <c r="AB13" s="826"/>
      <c r="AC13" s="826"/>
      <c r="AD13" s="826"/>
      <c r="AE13" s="827"/>
      <c r="AF13" s="861"/>
      <c r="AG13" s="862"/>
      <c r="AH13" s="862"/>
      <c r="AI13" s="862"/>
      <c r="AJ13" s="863"/>
      <c r="AK13" s="864"/>
      <c r="AL13" s="865"/>
      <c r="AM13" s="865"/>
      <c r="AN13" s="865"/>
      <c r="AO13" s="865"/>
      <c r="AP13" s="865"/>
      <c r="AQ13" s="865"/>
      <c r="AR13" s="865"/>
      <c r="AS13" s="865"/>
      <c r="AT13" s="865"/>
      <c r="AU13" s="878"/>
      <c r="AV13" s="878"/>
      <c r="AW13" s="878"/>
      <c r="AX13" s="878"/>
      <c r="AY13" s="879"/>
      <c r="AZ13" s="252"/>
      <c r="BA13" s="252"/>
      <c r="BB13" s="252"/>
      <c r="BC13" s="252"/>
      <c r="BD13" s="252"/>
      <c r="BE13" s="253"/>
      <c r="BF13" s="253"/>
      <c r="BG13" s="253"/>
      <c r="BH13" s="253"/>
      <c r="BI13" s="253"/>
      <c r="BJ13" s="253"/>
      <c r="BK13" s="253"/>
      <c r="BL13" s="253"/>
      <c r="BM13" s="253"/>
      <c r="BN13" s="253"/>
      <c r="BO13" s="253"/>
      <c r="BP13" s="253"/>
      <c r="BQ13" s="261">
        <v>7</v>
      </c>
      <c r="BR13" s="385" t="s">
        <v>604</v>
      </c>
      <c r="BS13" s="816" t="s">
        <v>593</v>
      </c>
      <c r="BT13" s="817"/>
      <c r="BU13" s="817"/>
      <c r="BV13" s="817"/>
      <c r="BW13" s="817"/>
      <c r="BX13" s="817"/>
      <c r="BY13" s="817"/>
      <c r="BZ13" s="817"/>
      <c r="CA13" s="817"/>
      <c r="CB13" s="817"/>
      <c r="CC13" s="817"/>
      <c r="CD13" s="817"/>
      <c r="CE13" s="817"/>
      <c r="CF13" s="817"/>
      <c r="CG13" s="818"/>
      <c r="CH13" s="813">
        <v>-21</v>
      </c>
      <c r="CI13" s="814"/>
      <c r="CJ13" s="814"/>
      <c r="CK13" s="814"/>
      <c r="CL13" s="815"/>
      <c r="CM13" s="813">
        <v>57</v>
      </c>
      <c r="CN13" s="814"/>
      <c r="CO13" s="814"/>
      <c r="CP13" s="814"/>
      <c r="CQ13" s="815"/>
      <c r="CR13" s="813">
        <v>52</v>
      </c>
      <c r="CS13" s="814"/>
      <c r="CT13" s="814"/>
      <c r="CU13" s="814"/>
      <c r="CV13" s="815"/>
      <c r="CW13" s="813">
        <v>1</v>
      </c>
      <c r="CX13" s="814"/>
      <c r="CY13" s="814"/>
      <c r="CZ13" s="814"/>
      <c r="DA13" s="815"/>
      <c r="DB13" s="813">
        <v>2</v>
      </c>
      <c r="DC13" s="814"/>
      <c r="DD13" s="814"/>
      <c r="DE13" s="814"/>
      <c r="DF13" s="815"/>
      <c r="DG13" s="813" t="s">
        <v>586</v>
      </c>
      <c r="DH13" s="814"/>
      <c r="DI13" s="814"/>
      <c r="DJ13" s="814"/>
      <c r="DK13" s="815"/>
      <c r="DL13" s="813">
        <v>169</v>
      </c>
      <c r="DM13" s="814"/>
      <c r="DN13" s="814"/>
      <c r="DO13" s="814"/>
      <c r="DP13" s="815"/>
      <c r="DQ13" s="813">
        <v>51</v>
      </c>
      <c r="DR13" s="814"/>
      <c r="DS13" s="814"/>
      <c r="DT13" s="814"/>
      <c r="DU13" s="815"/>
      <c r="DV13" s="875"/>
      <c r="DW13" s="876"/>
      <c r="DX13" s="876"/>
      <c r="DY13" s="876"/>
      <c r="DZ13" s="877"/>
      <c r="EA13" s="254"/>
    </row>
    <row r="14" spans="1:131" s="255" customFormat="1" ht="26.25" customHeight="1" x14ac:dyDescent="0.15">
      <c r="A14" s="260">
        <v>8</v>
      </c>
      <c r="B14" s="822"/>
      <c r="C14" s="823"/>
      <c r="D14" s="823"/>
      <c r="E14" s="823"/>
      <c r="F14" s="823"/>
      <c r="G14" s="823"/>
      <c r="H14" s="823"/>
      <c r="I14" s="823"/>
      <c r="J14" s="823"/>
      <c r="K14" s="823"/>
      <c r="L14" s="823"/>
      <c r="M14" s="823"/>
      <c r="N14" s="823"/>
      <c r="O14" s="823"/>
      <c r="P14" s="824"/>
      <c r="Q14" s="825"/>
      <c r="R14" s="826"/>
      <c r="S14" s="826"/>
      <c r="T14" s="826"/>
      <c r="U14" s="826"/>
      <c r="V14" s="826"/>
      <c r="W14" s="826"/>
      <c r="X14" s="826"/>
      <c r="Y14" s="826"/>
      <c r="Z14" s="826"/>
      <c r="AA14" s="826"/>
      <c r="AB14" s="826"/>
      <c r="AC14" s="826"/>
      <c r="AD14" s="826"/>
      <c r="AE14" s="827"/>
      <c r="AF14" s="861"/>
      <c r="AG14" s="862"/>
      <c r="AH14" s="862"/>
      <c r="AI14" s="862"/>
      <c r="AJ14" s="863"/>
      <c r="AK14" s="864"/>
      <c r="AL14" s="865"/>
      <c r="AM14" s="865"/>
      <c r="AN14" s="865"/>
      <c r="AO14" s="865"/>
      <c r="AP14" s="865"/>
      <c r="AQ14" s="865"/>
      <c r="AR14" s="865"/>
      <c r="AS14" s="865"/>
      <c r="AT14" s="865"/>
      <c r="AU14" s="878"/>
      <c r="AV14" s="878"/>
      <c r="AW14" s="878"/>
      <c r="AX14" s="878"/>
      <c r="AY14" s="879"/>
      <c r="AZ14" s="252"/>
      <c r="BA14" s="252"/>
      <c r="BB14" s="252"/>
      <c r="BC14" s="252"/>
      <c r="BD14" s="252"/>
      <c r="BE14" s="253"/>
      <c r="BF14" s="253"/>
      <c r="BG14" s="253"/>
      <c r="BH14" s="253"/>
      <c r="BI14" s="253"/>
      <c r="BJ14" s="253"/>
      <c r="BK14" s="253"/>
      <c r="BL14" s="253"/>
      <c r="BM14" s="253"/>
      <c r="BN14" s="253"/>
      <c r="BO14" s="253"/>
      <c r="BP14" s="253"/>
      <c r="BQ14" s="261">
        <v>8</v>
      </c>
      <c r="BR14" s="385"/>
      <c r="BS14" s="816" t="s">
        <v>594</v>
      </c>
      <c r="BT14" s="817"/>
      <c r="BU14" s="817"/>
      <c r="BV14" s="817"/>
      <c r="BW14" s="817"/>
      <c r="BX14" s="817"/>
      <c r="BY14" s="817"/>
      <c r="BZ14" s="817"/>
      <c r="CA14" s="817"/>
      <c r="CB14" s="817"/>
      <c r="CC14" s="817"/>
      <c r="CD14" s="817"/>
      <c r="CE14" s="817"/>
      <c r="CF14" s="817"/>
      <c r="CG14" s="818"/>
      <c r="CH14" s="813">
        <v>5</v>
      </c>
      <c r="CI14" s="814"/>
      <c r="CJ14" s="814"/>
      <c r="CK14" s="814"/>
      <c r="CL14" s="815"/>
      <c r="CM14" s="813">
        <v>127</v>
      </c>
      <c r="CN14" s="814"/>
      <c r="CO14" s="814"/>
      <c r="CP14" s="814"/>
      <c r="CQ14" s="815"/>
      <c r="CR14" s="813">
        <v>100</v>
      </c>
      <c r="CS14" s="814"/>
      <c r="CT14" s="814"/>
      <c r="CU14" s="814"/>
      <c r="CV14" s="815"/>
      <c r="CW14" s="813" t="s">
        <v>586</v>
      </c>
      <c r="CX14" s="814"/>
      <c r="CY14" s="814"/>
      <c r="CZ14" s="814"/>
      <c r="DA14" s="815"/>
      <c r="DB14" s="813" t="s">
        <v>586</v>
      </c>
      <c r="DC14" s="814"/>
      <c r="DD14" s="814"/>
      <c r="DE14" s="814"/>
      <c r="DF14" s="815"/>
      <c r="DG14" s="813" t="s">
        <v>586</v>
      </c>
      <c r="DH14" s="814"/>
      <c r="DI14" s="814"/>
      <c r="DJ14" s="814"/>
      <c r="DK14" s="815"/>
      <c r="DL14" s="813" t="s">
        <v>586</v>
      </c>
      <c r="DM14" s="814"/>
      <c r="DN14" s="814"/>
      <c r="DO14" s="814"/>
      <c r="DP14" s="815"/>
      <c r="DQ14" s="813" t="s">
        <v>586</v>
      </c>
      <c r="DR14" s="814"/>
      <c r="DS14" s="814"/>
      <c r="DT14" s="814"/>
      <c r="DU14" s="815"/>
      <c r="DV14" s="875"/>
      <c r="DW14" s="876"/>
      <c r="DX14" s="876"/>
      <c r="DY14" s="876"/>
      <c r="DZ14" s="877"/>
      <c r="EA14" s="254"/>
    </row>
    <row r="15" spans="1:131" s="255" customFormat="1" ht="26.25" customHeight="1" x14ac:dyDescent="0.15">
      <c r="A15" s="260">
        <v>9</v>
      </c>
      <c r="B15" s="822"/>
      <c r="C15" s="823"/>
      <c r="D15" s="823"/>
      <c r="E15" s="823"/>
      <c r="F15" s="823"/>
      <c r="G15" s="823"/>
      <c r="H15" s="823"/>
      <c r="I15" s="823"/>
      <c r="J15" s="823"/>
      <c r="K15" s="823"/>
      <c r="L15" s="823"/>
      <c r="M15" s="823"/>
      <c r="N15" s="823"/>
      <c r="O15" s="823"/>
      <c r="P15" s="824"/>
      <c r="Q15" s="825"/>
      <c r="R15" s="826"/>
      <c r="S15" s="826"/>
      <c r="T15" s="826"/>
      <c r="U15" s="826"/>
      <c r="V15" s="826"/>
      <c r="W15" s="826"/>
      <c r="X15" s="826"/>
      <c r="Y15" s="826"/>
      <c r="Z15" s="826"/>
      <c r="AA15" s="826"/>
      <c r="AB15" s="826"/>
      <c r="AC15" s="826"/>
      <c r="AD15" s="826"/>
      <c r="AE15" s="827"/>
      <c r="AF15" s="861"/>
      <c r="AG15" s="862"/>
      <c r="AH15" s="862"/>
      <c r="AI15" s="862"/>
      <c r="AJ15" s="863"/>
      <c r="AK15" s="864"/>
      <c r="AL15" s="865"/>
      <c r="AM15" s="865"/>
      <c r="AN15" s="865"/>
      <c r="AO15" s="865"/>
      <c r="AP15" s="865"/>
      <c r="AQ15" s="865"/>
      <c r="AR15" s="865"/>
      <c r="AS15" s="865"/>
      <c r="AT15" s="865"/>
      <c r="AU15" s="878"/>
      <c r="AV15" s="878"/>
      <c r="AW15" s="878"/>
      <c r="AX15" s="878"/>
      <c r="AY15" s="879"/>
      <c r="AZ15" s="252"/>
      <c r="BA15" s="252"/>
      <c r="BB15" s="252"/>
      <c r="BC15" s="252"/>
      <c r="BD15" s="252"/>
      <c r="BE15" s="253"/>
      <c r="BF15" s="253"/>
      <c r="BG15" s="253"/>
      <c r="BH15" s="253"/>
      <c r="BI15" s="253"/>
      <c r="BJ15" s="253"/>
      <c r="BK15" s="253"/>
      <c r="BL15" s="253"/>
      <c r="BM15" s="253"/>
      <c r="BN15" s="253"/>
      <c r="BO15" s="253"/>
      <c r="BP15" s="253"/>
      <c r="BQ15" s="261">
        <v>9</v>
      </c>
      <c r="BR15" s="385"/>
      <c r="BS15" s="816" t="s">
        <v>595</v>
      </c>
      <c r="BT15" s="817"/>
      <c r="BU15" s="817"/>
      <c r="BV15" s="817"/>
      <c r="BW15" s="817"/>
      <c r="BX15" s="817"/>
      <c r="BY15" s="817"/>
      <c r="BZ15" s="817"/>
      <c r="CA15" s="817"/>
      <c r="CB15" s="817"/>
      <c r="CC15" s="817"/>
      <c r="CD15" s="817"/>
      <c r="CE15" s="817"/>
      <c r="CF15" s="817"/>
      <c r="CG15" s="818"/>
      <c r="CH15" s="813">
        <v>10</v>
      </c>
      <c r="CI15" s="814"/>
      <c r="CJ15" s="814"/>
      <c r="CK15" s="814"/>
      <c r="CL15" s="815"/>
      <c r="CM15" s="813">
        <v>43</v>
      </c>
      <c r="CN15" s="814"/>
      <c r="CO15" s="814"/>
      <c r="CP15" s="814"/>
      <c r="CQ15" s="815"/>
      <c r="CR15" s="813">
        <v>20</v>
      </c>
      <c r="CS15" s="814"/>
      <c r="CT15" s="814"/>
      <c r="CU15" s="814"/>
      <c r="CV15" s="815"/>
      <c r="CW15" s="813" t="s">
        <v>586</v>
      </c>
      <c r="CX15" s="814"/>
      <c r="CY15" s="814"/>
      <c r="CZ15" s="814"/>
      <c r="DA15" s="815"/>
      <c r="DB15" s="813" t="s">
        <v>586</v>
      </c>
      <c r="DC15" s="814"/>
      <c r="DD15" s="814"/>
      <c r="DE15" s="814"/>
      <c r="DF15" s="815"/>
      <c r="DG15" s="813" t="s">
        <v>586</v>
      </c>
      <c r="DH15" s="814"/>
      <c r="DI15" s="814"/>
      <c r="DJ15" s="814"/>
      <c r="DK15" s="815"/>
      <c r="DL15" s="813" t="s">
        <v>586</v>
      </c>
      <c r="DM15" s="814"/>
      <c r="DN15" s="814"/>
      <c r="DO15" s="814"/>
      <c r="DP15" s="815"/>
      <c r="DQ15" s="813" t="s">
        <v>586</v>
      </c>
      <c r="DR15" s="814"/>
      <c r="DS15" s="814"/>
      <c r="DT15" s="814"/>
      <c r="DU15" s="815"/>
      <c r="DV15" s="875"/>
      <c r="DW15" s="876"/>
      <c r="DX15" s="876"/>
      <c r="DY15" s="876"/>
      <c r="DZ15" s="877"/>
      <c r="EA15" s="254"/>
    </row>
    <row r="16" spans="1:131" s="255" customFormat="1" ht="26.25" customHeight="1" x14ac:dyDescent="0.15">
      <c r="A16" s="260">
        <v>10</v>
      </c>
      <c r="B16" s="822"/>
      <c r="C16" s="823"/>
      <c r="D16" s="823"/>
      <c r="E16" s="823"/>
      <c r="F16" s="823"/>
      <c r="G16" s="823"/>
      <c r="H16" s="823"/>
      <c r="I16" s="823"/>
      <c r="J16" s="823"/>
      <c r="K16" s="823"/>
      <c r="L16" s="823"/>
      <c r="M16" s="823"/>
      <c r="N16" s="823"/>
      <c r="O16" s="823"/>
      <c r="P16" s="824"/>
      <c r="Q16" s="825"/>
      <c r="R16" s="826"/>
      <c r="S16" s="826"/>
      <c r="T16" s="826"/>
      <c r="U16" s="826"/>
      <c r="V16" s="826"/>
      <c r="W16" s="826"/>
      <c r="X16" s="826"/>
      <c r="Y16" s="826"/>
      <c r="Z16" s="826"/>
      <c r="AA16" s="826"/>
      <c r="AB16" s="826"/>
      <c r="AC16" s="826"/>
      <c r="AD16" s="826"/>
      <c r="AE16" s="827"/>
      <c r="AF16" s="861"/>
      <c r="AG16" s="862"/>
      <c r="AH16" s="862"/>
      <c r="AI16" s="862"/>
      <c r="AJ16" s="863"/>
      <c r="AK16" s="864"/>
      <c r="AL16" s="865"/>
      <c r="AM16" s="865"/>
      <c r="AN16" s="865"/>
      <c r="AO16" s="865"/>
      <c r="AP16" s="865"/>
      <c r="AQ16" s="865"/>
      <c r="AR16" s="865"/>
      <c r="AS16" s="865"/>
      <c r="AT16" s="865"/>
      <c r="AU16" s="878"/>
      <c r="AV16" s="878"/>
      <c r="AW16" s="878"/>
      <c r="AX16" s="878"/>
      <c r="AY16" s="879"/>
      <c r="AZ16" s="252"/>
      <c r="BA16" s="252"/>
      <c r="BB16" s="252"/>
      <c r="BC16" s="252"/>
      <c r="BD16" s="252"/>
      <c r="BE16" s="253"/>
      <c r="BF16" s="253"/>
      <c r="BG16" s="253"/>
      <c r="BH16" s="253"/>
      <c r="BI16" s="253"/>
      <c r="BJ16" s="253"/>
      <c r="BK16" s="253"/>
      <c r="BL16" s="253"/>
      <c r="BM16" s="253"/>
      <c r="BN16" s="253"/>
      <c r="BO16" s="253"/>
      <c r="BP16" s="253"/>
      <c r="BQ16" s="261">
        <v>10</v>
      </c>
      <c r="BR16" s="385"/>
      <c r="BS16" s="816" t="s">
        <v>596</v>
      </c>
      <c r="BT16" s="817"/>
      <c r="BU16" s="817"/>
      <c r="BV16" s="817"/>
      <c r="BW16" s="817"/>
      <c r="BX16" s="817"/>
      <c r="BY16" s="817"/>
      <c r="BZ16" s="817"/>
      <c r="CA16" s="817"/>
      <c r="CB16" s="817"/>
      <c r="CC16" s="817"/>
      <c r="CD16" s="817"/>
      <c r="CE16" s="817"/>
      <c r="CF16" s="817"/>
      <c r="CG16" s="818"/>
      <c r="CH16" s="813">
        <v>-25</v>
      </c>
      <c r="CI16" s="814"/>
      <c r="CJ16" s="814"/>
      <c r="CK16" s="814"/>
      <c r="CL16" s="815"/>
      <c r="CM16" s="813">
        <v>73</v>
      </c>
      <c r="CN16" s="814"/>
      <c r="CO16" s="814"/>
      <c r="CP16" s="814"/>
      <c r="CQ16" s="815"/>
      <c r="CR16" s="813" t="s">
        <v>524</v>
      </c>
      <c r="CS16" s="814"/>
      <c r="CT16" s="814"/>
      <c r="CU16" s="814"/>
      <c r="CV16" s="815"/>
      <c r="CW16" s="813" t="s">
        <v>586</v>
      </c>
      <c r="CX16" s="814"/>
      <c r="CY16" s="814"/>
      <c r="CZ16" s="814"/>
      <c r="DA16" s="815"/>
      <c r="DB16" s="813" t="s">
        <v>586</v>
      </c>
      <c r="DC16" s="814"/>
      <c r="DD16" s="814"/>
      <c r="DE16" s="814"/>
      <c r="DF16" s="815"/>
      <c r="DG16" s="813" t="s">
        <v>586</v>
      </c>
      <c r="DH16" s="814"/>
      <c r="DI16" s="814"/>
      <c r="DJ16" s="814"/>
      <c r="DK16" s="815"/>
      <c r="DL16" s="813" t="s">
        <v>586</v>
      </c>
      <c r="DM16" s="814"/>
      <c r="DN16" s="814"/>
      <c r="DO16" s="814"/>
      <c r="DP16" s="815"/>
      <c r="DQ16" s="813" t="s">
        <v>586</v>
      </c>
      <c r="DR16" s="814"/>
      <c r="DS16" s="814"/>
      <c r="DT16" s="814"/>
      <c r="DU16" s="815"/>
      <c r="DV16" s="875"/>
      <c r="DW16" s="876"/>
      <c r="DX16" s="876"/>
      <c r="DY16" s="876"/>
      <c r="DZ16" s="877"/>
      <c r="EA16" s="254"/>
    </row>
    <row r="17" spans="1:131" s="255" customFormat="1" ht="26.25" customHeight="1" x14ac:dyDescent="0.15">
      <c r="A17" s="260">
        <v>11</v>
      </c>
      <c r="B17" s="822"/>
      <c r="C17" s="823"/>
      <c r="D17" s="823"/>
      <c r="E17" s="823"/>
      <c r="F17" s="823"/>
      <c r="G17" s="823"/>
      <c r="H17" s="823"/>
      <c r="I17" s="823"/>
      <c r="J17" s="823"/>
      <c r="K17" s="823"/>
      <c r="L17" s="823"/>
      <c r="M17" s="823"/>
      <c r="N17" s="823"/>
      <c r="O17" s="823"/>
      <c r="P17" s="824"/>
      <c r="Q17" s="825"/>
      <c r="R17" s="826"/>
      <c r="S17" s="826"/>
      <c r="T17" s="826"/>
      <c r="U17" s="826"/>
      <c r="V17" s="826"/>
      <c r="W17" s="826"/>
      <c r="X17" s="826"/>
      <c r="Y17" s="826"/>
      <c r="Z17" s="826"/>
      <c r="AA17" s="826"/>
      <c r="AB17" s="826"/>
      <c r="AC17" s="826"/>
      <c r="AD17" s="826"/>
      <c r="AE17" s="827"/>
      <c r="AF17" s="861"/>
      <c r="AG17" s="862"/>
      <c r="AH17" s="862"/>
      <c r="AI17" s="862"/>
      <c r="AJ17" s="863"/>
      <c r="AK17" s="864"/>
      <c r="AL17" s="865"/>
      <c r="AM17" s="865"/>
      <c r="AN17" s="865"/>
      <c r="AO17" s="865"/>
      <c r="AP17" s="865"/>
      <c r="AQ17" s="865"/>
      <c r="AR17" s="865"/>
      <c r="AS17" s="865"/>
      <c r="AT17" s="865"/>
      <c r="AU17" s="878"/>
      <c r="AV17" s="878"/>
      <c r="AW17" s="878"/>
      <c r="AX17" s="878"/>
      <c r="AY17" s="879"/>
      <c r="AZ17" s="252"/>
      <c r="BA17" s="252"/>
      <c r="BB17" s="252"/>
      <c r="BC17" s="252"/>
      <c r="BD17" s="252"/>
      <c r="BE17" s="253"/>
      <c r="BF17" s="253"/>
      <c r="BG17" s="253"/>
      <c r="BH17" s="253"/>
      <c r="BI17" s="253"/>
      <c r="BJ17" s="253"/>
      <c r="BK17" s="253"/>
      <c r="BL17" s="253"/>
      <c r="BM17" s="253"/>
      <c r="BN17" s="253"/>
      <c r="BO17" s="253"/>
      <c r="BP17" s="253"/>
      <c r="BQ17" s="261">
        <v>11</v>
      </c>
      <c r="BR17" s="385" t="s">
        <v>604</v>
      </c>
      <c r="BS17" s="816" t="s">
        <v>597</v>
      </c>
      <c r="BT17" s="817"/>
      <c r="BU17" s="817"/>
      <c r="BV17" s="817"/>
      <c r="BW17" s="817"/>
      <c r="BX17" s="817"/>
      <c r="BY17" s="817"/>
      <c r="BZ17" s="817"/>
      <c r="CA17" s="817"/>
      <c r="CB17" s="817"/>
      <c r="CC17" s="817"/>
      <c r="CD17" s="817"/>
      <c r="CE17" s="817"/>
      <c r="CF17" s="817"/>
      <c r="CG17" s="818"/>
      <c r="CH17" s="813">
        <v>38</v>
      </c>
      <c r="CI17" s="814"/>
      <c r="CJ17" s="814"/>
      <c r="CK17" s="814"/>
      <c r="CL17" s="815"/>
      <c r="CM17" s="813">
        <v>4105</v>
      </c>
      <c r="CN17" s="814"/>
      <c r="CO17" s="814"/>
      <c r="CP17" s="814"/>
      <c r="CQ17" s="815"/>
      <c r="CR17" s="813" t="s">
        <v>524</v>
      </c>
      <c r="CS17" s="814"/>
      <c r="CT17" s="814"/>
      <c r="CU17" s="814"/>
      <c r="CV17" s="815"/>
      <c r="CW17" s="813" t="s">
        <v>586</v>
      </c>
      <c r="CX17" s="814"/>
      <c r="CY17" s="814"/>
      <c r="CZ17" s="814"/>
      <c r="DA17" s="815"/>
      <c r="DB17" s="813" t="s">
        <v>586</v>
      </c>
      <c r="DC17" s="814"/>
      <c r="DD17" s="814"/>
      <c r="DE17" s="814"/>
      <c r="DF17" s="815"/>
      <c r="DG17" s="813" t="s">
        <v>586</v>
      </c>
      <c r="DH17" s="814"/>
      <c r="DI17" s="814"/>
      <c r="DJ17" s="814"/>
      <c r="DK17" s="815"/>
      <c r="DL17" s="813">
        <v>66</v>
      </c>
      <c r="DM17" s="814"/>
      <c r="DN17" s="814"/>
      <c r="DO17" s="814"/>
      <c r="DP17" s="815"/>
      <c r="DQ17" s="813">
        <v>7</v>
      </c>
      <c r="DR17" s="814"/>
      <c r="DS17" s="814"/>
      <c r="DT17" s="814"/>
      <c r="DU17" s="815"/>
      <c r="DV17" s="875"/>
      <c r="DW17" s="876"/>
      <c r="DX17" s="876"/>
      <c r="DY17" s="876"/>
      <c r="DZ17" s="877"/>
      <c r="EA17" s="254"/>
    </row>
    <row r="18" spans="1:131" s="255" customFormat="1" ht="26.25" customHeight="1" x14ac:dyDescent="0.15">
      <c r="A18" s="260">
        <v>12</v>
      </c>
      <c r="B18" s="822"/>
      <c r="C18" s="823"/>
      <c r="D18" s="823"/>
      <c r="E18" s="823"/>
      <c r="F18" s="823"/>
      <c r="G18" s="823"/>
      <c r="H18" s="823"/>
      <c r="I18" s="823"/>
      <c r="J18" s="823"/>
      <c r="K18" s="823"/>
      <c r="L18" s="823"/>
      <c r="M18" s="823"/>
      <c r="N18" s="823"/>
      <c r="O18" s="823"/>
      <c r="P18" s="824"/>
      <c r="Q18" s="825"/>
      <c r="R18" s="826"/>
      <c r="S18" s="826"/>
      <c r="T18" s="826"/>
      <c r="U18" s="826"/>
      <c r="V18" s="826"/>
      <c r="W18" s="826"/>
      <c r="X18" s="826"/>
      <c r="Y18" s="826"/>
      <c r="Z18" s="826"/>
      <c r="AA18" s="826"/>
      <c r="AB18" s="826"/>
      <c r="AC18" s="826"/>
      <c r="AD18" s="826"/>
      <c r="AE18" s="827"/>
      <c r="AF18" s="861"/>
      <c r="AG18" s="862"/>
      <c r="AH18" s="862"/>
      <c r="AI18" s="862"/>
      <c r="AJ18" s="863"/>
      <c r="AK18" s="864"/>
      <c r="AL18" s="865"/>
      <c r="AM18" s="865"/>
      <c r="AN18" s="865"/>
      <c r="AO18" s="865"/>
      <c r="AP18" s="865"/>
      <c r="AQ18" s="865"/>
      <c r="AR18" s="865"/>
      <c r="AS18" s="865"/>
      <c r="AT18" s="865"/>
      <c r="AU18" s="878"/>
      <c r="AV18" s="878"/>
      <c r="AW18" s="878"/>
      <c r="AX18" s="878"/>
      <c r="AY18" s="879"/>
      <c r="AZ18" s="252"/>
      <c r="BA18" s="252"/>
      <c r="BB18" s="252"/>
      <c r="BC18" s="252"/>
      <c r="BD18" s="252"/>
      <c r="BE18" s="253"/>
      <c r="BF18" s="253"/>
      <c r="BG18" s="253"/>
      <c r="BH18" s="253"/>
      <c r="BI18" s="253"/>
      <c r="BJ18" s="253"/>
      <c r="BK18" s="253"/>
      <c r="BL18" s="253"/>
      <c r="BM18" s="253"/>
      <c r="BN18" s="253"/>
      <c r="BO18" s="253"/>
      <c r="BP18" s="253"/>
      <c r="BQ18" s="261">
        <v>12</v>
      </c>
      <c r="BR18" s="262"/>
      <c r="BS18" s="816"/>
      <c r="BT18" s="817"/>
      <c r="BU18" s="817"/>
      <c r="BV18" s="817"/>
      <c r="BW18" s="817"/>
      <c r="BX18" s="817"/>
      <c r="BY18" s="817"/>
      <c r="BZ18" s="817"/>
      <c r="CA18" s="817"/>
      <c r="CB18" s="817"/>
      <c r="CC18" s="817"/>
      <c r="CD18" s="817"/>
      <c r="CE18" s="817"/>
      <c r="CF18" s="817"/>
      <c r="CG18" s="818"/>
      <c r="CH18" s="813"/>
      <c r="CI18" s="814"/>
      <c r="CJ18" s="814"/>
      <c r="CK18" s="814"/>
      <c r="CL18" s="815"/>
      <c r="CM18" s="813"/>
      <c r="CN18" s="814"/>
      <c r="CO18" s="814"/>
      <c r="CP18" s="814"/>
      <c r="CQ18" s="815"/>
      <c r="CR18" s="813"/>
      <c r="CS18" s="814"/>
      <c r="CT18" s="814"/>
      <c r="CU18" s="814"/>
      <c r="CV18" s="815"/>
      <c r="CW18" s="813"/>
      <c r="CX18" s="814"/>
      <c r="CY18" s="814"/>
      <c r="CZ18" s="814"/>
      <c r="DA18" s="815"/>
      <c r="DB18" s="813"/>
      <c r="DC18" s="814"/>
      <c r="DD18" s="814"/>
      <c r="DE18" s="814"/>
      <c r="DF18" s="815"/>
      <c r="DG18" s="813"/>
      <c r="DH18" s="814"/>
      <c r="DI18" s="814"/>
      <c r="DJ18" s="814"/>
      <c r="DK18" s="815"/>
      <c r="DL18" s="813"/>
      <c r="DM18" s="814"/>
      <c r="DN18" s="814"/>
      <c r="DO18" s="814"/>
      <c r="DP18" s="815"/>
      <c r="DQ18" s="813"/>
      <c r="DR18" s="814"/>
      <c r="DS18" s="814"/>
      <c r="DT18" s="814"/>
      <c r="DU18" s="815"/>
      <c r="DV18" s="875"/>
      <c r="DW18" s="876"/>
      <c r="DX18" s="876"/>
      <c r="DY18" s="876"/>
      <c r="DZ18" s="877"/>
      <c r="EA18" s="254"/>
    </row>
    <row r="19" spans="1:131" s="255" customFormat="1" ht="26.25" customHeight="1" x14ac:dyDescent="0.15">
      <c r="A19" s="260">
        <v>13</v>
      </c>
      <c r="B19" s="822"/>
      <c r="C19" s="823"/>
      <c r="D19" s="823"/>
      <c r="E19" s="823"/>
      <c r="F19" s="823"/>
      <c r="G19" s="823"/>
      <c r="H19" s="823"/>
      <c r="I19" s="823"/>
      <c r="J19" s="823"/>
      <c r="K19" s="823"/>
      <c r="L19" s="823"/>
      <c r="M19" s="823"/>
      <c r="N19" s="823"/>
      <c r="O19" s="823"/>
      <c r="P19" s="824"/>
      <c r="Q19" s="825"/>
      <c r="R19" s="826"/>
      <c r="S19" s="826"/>
      <c r="T19" s="826"/>
      <c r="U19" s="826"/>
      <c r="V19" s="826"/>
      <c r="W19" s="826"/>
      <c r="X19" s="826"/>
      <c r="Y19" s="826"/>
      <c r="Z19" s="826"/>
      <c r="AA19" s="826"/>
      <c r="AB19" s="826"/>
      <c r="AC19" s="826"/>
      <c r="AD19" s="826"/>
      <c r="AE19" s="827"/>
      <c r="AF19" s="861"/>
      <c r="AG19" s="862"/>
      <c r="AH19" s="862"/>
      <c r="AI19" s="862"/>
      <c r="AJ19" s="863"/>
      <c r="AK19" s="864"/>
      <c r="AL19" s="865"/>
      <c r="AM19" s="865"/>
      <c r="AN19" s="865"/>
      <c r="AO19" s="865"/>
      <c r="AP19" s="865"/>
      <c r="AQ19" s="865"/>
      <c r="AR19" s="865"/>
      <c r="AS19" s="865"/>
      <c r="AT19" s="865"/>
      <c r="AU19" s="878"/>
      <c r="AV19" s="878"/>
      <c r="AW19" s="878"/>
      <c r="AX19" s="878"/>
      <c r="AY19" s="879"/>
      <c r="AZ19" s="252"/>
      <c r="BA19" s="252"/>
      <c r="BB19" s="252"/>
      <c r="BC19" s="252"/>
      <c r="BD19" s="252"/>
      <c r="BE19" s="253"/>
      <c r="BF19" s="253"/>
      <c r="BG19" s="253"/>
      <c r="BH19" s="253"/>
      <c r="BI19" s="253"/>
      <c r="BJ19" s="253"/>
      <c r="BK19" s="253"/>
      <c r="BL19" s="253"/>
      <c r="BM19" s="253"/>
      <c r="BN19" s="253"/>
      <c r="BO19" s="253"/>
      <c r="BP19" s="253"/>
      <c r="BQ19" s="261">
        <v>13</v>
      </c>
      <c r="BR19" s="262"/>
      <c r="BS19" s="816"/>
      <c r="BT19" s="817"/>
      <c r="BU19" s="817"/>
      <c r="BV19" s="817"/>
      <c r="BW19" s="817"/>
      <c r="BX19" s="817"/>
      <c r="BY19" s="817"/>
      <c r="BZ19" s="817"/>
      <c r="CA19" s="817"/>
      <c r="CB19" s="817"/>
      <c r="CC19" s="817"/>
      <c r="CD19" s="817"/>
      <c r="CE19" s="817"/>
      <c r="CF19" s="817"/>
      <c r="CG19" s="818"/>
      <c r="CH19" s="813"/>
      <c r="CI19" s="814"/>
      <c r="CJ19" s="814"/>
      <c r="CK19" s="814"/>
      <c r="CL19" s="815"/>
      <c r="CM19" s="813"/>
      <c r="CN19" s="814"/>
      <c r="CO19" s="814"/>
      <c r="CP19" s="814"/>
      <c r="CQ19" s="815"/>
      <c r="CR19" s="813"/>
      <c r="CS19" s="814"/>
      <c r="CT19" s="814"/>
      <c r="CU19" s="814"/>
      <c r="CV19" s="815"/>
      <c r="CW19" s="813"/>
      <c r="CX19" s="814"/>
      <c r="CY19" s="814"/>
      <c r="CZ19" s="814"/>
      <c r="DA19" s="815"/>
      <c r="DB19" s="813"/>
      <c r="DC19" s="814"/>
      <c r="DD19" s="814"/>
      <c r="DE19" s="814"/>
      <c r="DF19" s="815"/>
      <c r="DG19" s="813"/>
      <c r="DH19" s="814"/>
      <c r="DI19" s="814"/>
      <c r="DJ19" s="814"/>
      <c r="DK19" s="815"/>
      <c r="DL19" s="813"/>
      <c r="DM19" s="814"/>
      <c r="DN19" s="814"/>
      <c r="DO19" s="814"/>
      <c r="DP19" s="815"/>
      <c r="DQ19" s="813"/>
      <c r="DR19" s="814"/>
      <c r="DS19" s="814"/>
      <c r="DT19" s="814"/>
      <c r="DU19" s="815"/>
      <c r="DV19" s="875"/>
      <c r="DW19" s="876"/>
      <c r="DX19" s="876"/>
      <c r="DY19" s="876"/>
      <c r="DZ19" s="877"/>
      <c r="EA19" s="254"/>
    </row>
    <row r="20" spans="1:131" s="255" customFormat="1" ht="26.25" customHeight="1" x14ac:dyDescent="0.15">
      <c r="A20" s="260">
        <v>14</v>
      </c>
      <c r="B20" s="822"/>
      <c r="C20" s="823"/>
      <c r="D20" s="823"/>
      <c r="E20" s="823"/>
      <c r="F20" s="823"/>
      <c r="G20" s="823"/>
      <c r="H20" s="823"/>
      <c r="I20" s="823"/>
      <c r="J20" s="823"/>
      <c r="K20" s="823"/>
      <c r="L20" s="823"/>
      <c r="M20" s="823"/>
      <c r="N20" s="823"/>
      <c r="O20" s="823"/>
      <c r="P20" s="824"/>
      <c r="Q20" s="825"/>
      <c r="R20" s="826"/>
      <c r="S20" s="826"/>
      <c r="T20" s="826"/>
      <c r="U20" s="826"/>
      <c r="V20" s="826"/>
      <c r="W20" s="826"/>
      <c r="X20" s="826"/>
      <c r="Y20" s="826"/>
      <c r="Z20" s="826"/>
      <c r="AA20" s="826"/>
      <c r="AB20" s="826"/>
      <c r="AC20" s="826"/>
      <c r="AD20" s="826"/>
      <c r="AE20" s="827"/>
      <c r="AF20" s="861"/>
      <c r="AG20" s="862"/>
      <c r="AH20" s="862"/>
      <c r="AI20" s="862"/>
      <c r="AJ20" s="863"/>
      <c r="AK20" s="864"/>
      <c r="AL20" s="865"/>
      <c r="AM20" s="865"/>
      <c r="AN20" s="865"/>
      <c r="AO20" s="865"/>
      <c r="AP20" s="865"/>
      <c r="AQ20" s="865"/>
      <c r="AR20" s="865"/>
      <c r="AS20" s="865"/>
      <c r="AT20" s="865"/>
      <c r="AU20" s="878"/>
      <c r="AV20" s="878"/>
      <c r="AW20" s="878"/>
      <c r="AX20" s="878"/>
      <c r="AY20" s="879"/>
      <c r="AZ20" s="252"/>
      <c r="BA20" s="252"/>
      <c r="BB20" s="252"/>
      <c r="BC20" s="252"/>
      <c r="BD20" s="252"/>
      <c r="BE20" s="253"/>
      <c r="BF20" s="253"/>
      <c r="BG20" s="253"/>
      <c r="BH20" s="253"/>
      <c r="BI20" s="253"/>
      <c r="BJ20" s="253"/>
      <c r="BK20" s="253"/>
      <c r="BL20" s="253"/>
      <c r="BM20" s="253"/>
      <c r="BN20" s="253"/>
      <c r="BO20" s="253"/>
      <c r="BP20" s="253"/>
      <c r="BQ20" s="261">
        <v>14</v>
      </c>
      <c r="BR20" s="262"/>
      <c r="BS20" s="816"/>
      <c r="BT20" s="817"/>
      <c r="BU20" s="817"/>
      <c r="BV20" s="817"/>
      <c r="BW20" s="817"/>
      <c r="BX20" s="817"/>
      <c r="BY20" s="817"/>
      <c r="BZ20" s="817"/>
      <c r="CA20" s="817"/>
      <c r="CB20" s="817"/>
      <c r="CC20" s="817"/>
      <c r="CD20" s="817"/>
      <c r="CE20" s="817"/>
      <c r="CF20" s="817"/>
      <c r="CG20" s="818"/>
      <c r="CH20" s="813"/>
      <c r="CI20" s="814"/>
      <c r="CJ20" s="814"/>
      <c r="CK20" s="814"/>
      <c r="CL20" s="815"/>
      <c r="CM20" s="813"/>
      <c r="CN20" s="814"/>
      <c r="CO20" s="814"/>
      <c r="CP20" s="814"/>
      <c r="CQ20" s="815"/>
      <c r="CR20" s="813"/>
      <c r="CS20" s="814"/>
      <c r="CT20" s="814"/>
      <c r="CU20" s="814"/>
      <c r="CV20" s="815"/>
      <c r="CW20" s="813"/>
      <c r="CX20" s="814"/>
      <c r="CY20" s="814"/>
      <c r="CZ20" s="814"/>
      <c r="DA20" s="815"/>
      <c r="DB20" s="813"/>
      <c r="DC20" s="814"/>
      <c r="DD20" s="814"/>
      <c r="DE20" s="814"/>
      <c r="DF20" s="815"/>
      <c r="DG20" s="813"/>
      <c r="DH20" s="814"/>
      <c r="DI20" s="814"/>
      <c r="DJ20" s="814"/>
      <c r="DK20" s="815"/>
      <c r="DL20" s="813"/>
      <c r="DM20" s="814"/>
      <c r="DN20" s="814"/>
      <c r="DO20" s="814"/>
      <c r="DP20" s="815"/>
      <c r="DQ20" s="813"/>
      <c r="DR20" s="814"/>
      <c r="DS20" s="814"/>
      <c r="DT20" s="814"/>
      <c r="DU20" s="815"/>
      <c r="DV20" s="875"/>
      <c r="DW20" s="876"/>
      <c r="DX20" s="876"/>
      <c r="DY20" s="876"/>
      <c r="DZ20" s="877"/>
      <c r="EA20" s="254"/>
    </row>
    <row r="21" spans="1:131" s="255" customFormat="1" ht="26.25" customHeight="1" thickBot="1" x14ac:dyDescent="0.2">
      <c r="A21" s="260">
        <v>15</v>
      </c>
      <c r="B21" s="822"/>
      <c r="C21" s="823"/>
      <c r="D21" s="823"/>
      <c r="E21" s="823"/>
      <c r="F21" s="823"/>
      <c r="G21" s="823"/>
      <c r="H21" s="823"/>
      <c r="I21" s="823"/>
      <c r="J21" s="823"/>
      <c r="K21" s="823"/>
      <c r="L21" s="823"/>
      <c r="M21" s="823"/>
      <c r="N21" s="823"/>
      <c r="O21" s="823"/>
      <c r="P21" s="824"/>
      <c r="Q21" s="825"/>
      <c r="R21" s="826"/>
      <c r="S21" s="826"/>
      <c r="T21" s="826"/>
      <c r="U21" s="826"/>
      <c r="V21" s="826"/>
      <c r="W21" s="826"/>
      <c r="X21" s="826"/>
      <c r="Y21" s="826"/>
      <c r="Z21" s="826"/>
      <c r="AA21" s="826"/>
      <c r="AB21" s="826"/>
      <c r="AC21" s="826"/>
      <c r="AD21" s="826"/>
      <c r="AE21" s="827"/>
      <c r="AF21" s="861"/>
      <c r="AG21" s="862"/>
      <c r="AH21" s="862"/>
      <c r="AI21" s="862"/>
      <c r="AJ21" s="863"/>
      <c r="AK21" s="864"/>
      <c r="AL21" s="865"/>
      <c r="AM21" s="865"/>
      <c r="AN21" s="865"/>
      <c r="AO21" s="865"/>
      <c r="AP21" s="865"/>
      <c r="AQ21" s="865"/>
      <c r="AR21" s="865"/>
      <c r="AS21" s="865"/>
      <c r="AT21" s="865"/>
      <c r="AU21" s="878"/>
      <c r="AV21" s="878"/>
      <c r="AW21" s="878"/>
      <c r="AX21" s="878"/>
      <c r="AY21" s="879"/>
      <c r="AZ21" s="252"/>
      <c r="BA21" s="252"/>
      <c r="BB21" s="252"/>
      <c r="BC21" s="252"/>
      <c r="BD21" s="252"/>
      <c r="BE21" s="253"/>
      <c r="BF21" s="253"/>
      <c r="BG21" s="253"/>
      <c r="BH21" s="253"/>
      <c r="BI21" s="253"/>
      <c r="BJ21" s="253"/>
      <c r="BK21" s="253"/>
      <c r="BL21" s="253"/>
      <c r="BM21" s="253"/>
      <c r="BN21" s="253"/>
      <c r="BO21" s="253"/>
      <c r="BP21" s="253"/>
      <c r="BQ21" s="261">
        <v>15</v>
      </c>
      <c r="BR21" s="262"/>
      <c r="BS21" s="816"/>
      <c r="BT21" s="817"/>
      <c r="BU21" s="817"/>
      <c r="BV21" s="817"/>
      <c r="BW21" s="817"/>
      <c r="BX21" s="817"/>
      <c r="BY21" s="817"/>
      <c r="BZ21" s="817"/>
      <c r="CA21" s="817"/>
      <c r="CB21" s="817"/>
      <c r="CC21" s="817"/>
      <c r="CD21" s="817"/>
      <c r="CE21" s="817"/>
      <c r="CF21" s="817"/>
      <c r="CG21" s="818"/>
      <c r="CH21" s="813"/>
      <c r="CI21" s="814"/>
      <c r="CJ21" s="814"/>
      <c r="CK21" s="814"/>
      <c r="CL21" s="815"/>
      <c r="CM21" s="813"/>
      <c r="CN21" s="814"/>
      <c r="CO21" s="814"/>
      <c r="CP21" s="814"/>
      <c r="CQ21" s="815"/>
      <c r="CR21" s="813"/>
      <c r="CS21" s="814"/>
      <c r="CT21" s="814"/>
      <c r="CU21" s="814"/>
      <c r="CV21" s="815"/>
      <c r="CW21" s="813"/>
      <c r="CX21" s="814"/>
      <c r="CY21" s="814"/>
      <c r="CZ21" s="814"/>
      <c r="DA21" s="815"/>
      <c r="DB21" s="813"/>
      <c r="DC21" s="814"/>
      <c r="DD21" s="814"/>
      <c r="DE21" s="814"/>
      <c r="DF21" s="815"/>
      <c r="DG21" s="813"/>
      <c r="DH21" s="814"/>
      <c r="DI21" s="814"/>
      <c r="DJ21" s="814"/>
      <c r="DK21" s="815"/>
      <c r="DL21" s="813"/>
      <c r="DM21" s="814"/>
      <c r="DN21" s="814"/>
      <c r="DO21" s="814"/>
      <c r="DP21" s="815"/>
      <c r="DQ21" s="813"/>
      <c r="DR21" s="814"/>
      <c r="DS21" s="814"/>
      <c r="DT21" s="814"/>
      <c r="DU21" s="815"/>
      <c r="DV21" s="875"/>
      <c r="DW21" s="876"/>
      <c r="DX21" s="876"/>
      <c r="DY21" s="876"/>
      <c r="DZ21" s="877"/>
      <c r="EA21" s="254"/>
    </row>
    <row r="22" spans="1:131" s="255" customFormat="1" ht="26.25" customHeight="1" x14ac:dyDescent="0.15">
      <c r="A22" s="260">
        <v>16</v>
      </c>
      <c r="B22" s="822"/>
      <c r="C22" s="823"/>
      <c r="D22" s="823"/>
      <c r="E22" s="823"/>
      <c r="F22" s="823"/>
      <c r="G22" s="823"/>
      <c r="H22" s="823"/>
      <c r="I22" s="823"/>
      <c r="J22" s="823"/>
      <c r="K22" s="823"/>
      <c r="L22" s="823"/>
      <c r="M22" s="823"/>
      <c r="N22" s="823"/>
      <c r="O22" s="823"/>
      <c r="P22" s="824"/>
      <c r="Q22" s="880"/>
      <c r="R22" s="881"/>
      <c r="S22" s="881"/>
      <c r="T22" s="881"/>
      <c r="U22" s="881"/>
      <c r="V22" s="881"/>
      <c r="W22" s="881"/>
      <c r="X22" s="881"/>
      <c r="Y22" s="881"/>
      <c r="Z22" s="881"/>
      <c r="AA22" s="881"/>
      <c r="AB22" s="881"/>
      <c r="AC22" s="881"/>
      <c r="AD22" s="881"/>
      <c r="AE22" s="882"/>
      <c r="AF22" s="861"/>
      <c r="AG22" s="862"/>
      <c r="AH22" s="862"/>
      <c r="AI22" s="862"/>
      <c r="AJ22" s="863"/>
      <c r="AK22" s="895"/>
      <c r="AL22" s="896"/>
      <c r="AM22" s="896"/>
      <c r="AN22" s="896"/>
      <c r="AO22" s="896"/>
      <c r="AP22" s="896"/>
      <c r="AQ22" s="896"/>
      <c r="AR22" s="896"/>
      <c r="AS22" s="896"/>
      <c r="AT22" s="896"/>
      <c r="AU22" s="897"/>
      <c r="AV22" s="897"/>
      <c r="AW22" s="897"/>
      <c r="AX22" s="897"/>
      <c r="AY22" s="898"/>
      <c r="AZ22" s="899" t="s">
        <v>393</v>
      </c>
      <c r="BA22" s="899"/>
      <c r="BB22" s="899"/>
      <c r="BC22" s="899"/>
      <c r="BD22" s="900"/>
      <c r="BE22" s="253"/>
      <c r="BF22" s="253"/>
      <c r="BG22" s="253"/>
      <c r="BH22" s="253"/>
      <c r="BI22" s="253"/>
      <c r="BJ22" s="253"/>
      <c r="BK22" s="253"/>
      <c r="BL22" s="253"/>
      <c r="BM22" s="253"/>
      <c r="BN22" s="253"/>
      <c r="BO22" s="253"/>
      <c r="BP22" s="253"/>
      <c r="BQ22" s="261">
        <v>16</v>
      </c>
      <c r="BR22" s="262"/>
      <c r="BS22" s="816"/>
      <c r="BT22" s="817"/>
      <c r="BU22" s="817"/>
      <c r="BV22" s="817"/>
      <c r="BW22" s="817"/>
      <c r="BX22" s="817"/>
      <c r="BY22" s="817"/>
      <c r="BZ22" s="817"/>
      <c r="CA22" s="817"/>
      <c r="CB22" s="817"/>
      <c r="CC22" s="817"/>
      <c r="CD22" s="817"/>
      <c r="CE22" s="817"/>
      <c r="CF22" s="817"/>
      <c r="CG22" s="818"/>
      <c r="CH22" s="813"/>
      <c r="CI22" s="814"/>
      <c r="CJ22" s="814"/>
      <c r="CK22" s="814"/>
      <c r="CL22" s="815"/>
      <c r="CM22" s="813"/>
      <c r="CN22" s="814"/>
      <c r="CO22" s="814"/>
      <c r="CP22" s="814"/>
      <c r="CQ22" s="815"/>
      <c r="CR22" s="813"/>
      <c r="CS22" s="814"/>
      <c r="CT22" s="814"/>
      <c r="CU22" s="814"/>
      <c r="CV22" s="815"/>
      <c r="CW22" s="813"/>
      <c r="CX22" s="814"/>
      <c r="CY22" s="814"/>
      <c r="CZ22" s="814"/>
      <c r="DA22" s="815"/>
      <c r="DB22" s="813"/>
      <c r="DC22" s="814"/>
      <c r="DD22" s="814"/>
      <c r="DE22" s="814"/>
      <c r="DF22" s="815"/>
      <c r="DG22" s="813"/>
      <c r="DH22" s="814"/>
      <c r="DI22" s="814"/>
      <c r="DJ22" s="814"/>
      <c r="DK22" s="815"/>
      <c r="DL22" s="813"/>
      <c r="DM22" s="814"/>
      <c r="DN22" s="814"/>
      <c r="DO22" s="814"/>
      <c r="DP22" s="815"/>
      <c r="DQ22" s="813"/>
      <c r="DR22" s="814"/>
      <c r="DS22" s="814"/>
      <c r="DT22" s="814"/>
      <c r="DU22" s="815"/>
      <c r="DV22" s="875"/>
      <c r="DW22" s="876"/>
      <c r="DX22" s="876"/>
      <c r="DY22" s="876"/>
      <c r="DZ22" s="877"/>
      <c r="EA22" s="254"/>
    </row>
    <row r="23" spans="1:131" s="255" customFormat="1" ht="26.25" customHeight="1" thickBot="1" x14ac:dyDescent="0.2">
      <c r="A23" s="263" t="s">
        <v>394</v>
      </c>
      <c r="B23" s="883" t="s">
        <v>395</v>
      </c>
      <c r="C23" s="884"/>
      <c r="D23" s="884"/>
      <c r="E23" s="884"/>
      <c r="F23" s="884"/>
      <c r="G23" s="884"/>
      <c r="H23" s="884"/>
      <c r="I23" s="884"/>
      <c r="J23" s="884"/>
      <c r="K23" s="884"/>
      <c r="L23" s="884"/>
      <c r="M23" s="884"/>
      <c r="N23" s="884"/>
      <c r="O23" s="884"/>
      <c r="P23" s="885"/>
      <c r="Q23" s="886">
        <v>15681</v>
      </c>
      <c r="R23" s="887"/>
      <c r="S23" s="887"/>
      <c r="T23" s="887"/>
      <c r="U23" s="887"/>
      <c r="V23" s="887">
        <v>15471</v>
      </c>
      <c r="W23" s="887"/>
      <c r="X23" s="887"/>
      <c r="Y23" s="887"/>
      <c r="Z23" s="887"/>
      <c r="AA23" s="887">
        <v>210</v>
      </c>
      <c r="AB23" s="887"/>
      <c r="AC23" s="887"/>
      <c r="AD23" s="887"/>
      <c r="AE23" s="888"/>
      <c r="AF23" s="889">
        <v>150</v>
      </c>
      <c r="AG23" s="887"/>
      <c r="AH23" s="887"/>
      <c r="AI23" s="887"/>
      <c r="AJ23" s="890"/>
      <c r="AK23" s="891"/>
      <c r="AL23" s="892"/>
      <c r="AM23" s="892"/>
      <c r="AN23" s="892"/>
      <c r="AO23" s="892"/>
      <c r="AP23" s="887">
        <v>19330</v>
      </c>
      <c r="AQ23" s="887"/>
      <c r="AR23" s="887"/>
      <c r="AS23" s="887"/>
      <c r="AT23" s="887"/>
      <c r="AU23" s="893"/>
      <c r="AV23" s="893"/>
      <c r="AW23" s="893"/>
      <c r="AX23" s="893"/>
      <c r="AY23" s="894"/>
      <c r="AZ23" s="902" t="s">
        <v>396</v>
      </c>
      <c r="BA23" s="903"/>
      <c r="BB23" s="903"/>
      <c r="BC23" s="903"/>
      <c r="BD23" s="904"/>
      <c r="BE23" s="253"/>
      <c r="BF23" s="253"/>
      <c r="BG23" s="253"/>
      <c r="BH23" s="253"/>
      <c r="BI23" s="253"/>
      <c r="BJ23" s="253"/>
      <c r="BK23" s="253"/>
      <c r="BL23" s="253"/>
      <c r="BM23" s="253"/>
      <c r="BN23" s="253"/>
      <c r="BO23" s="253"/>
      <c r="BP23" s="253"/>
      <c r="BQ23" s="261">
        <v>17</v>
      </c>
      <c r="BR23" s="262"/>
      <c r="BS23" s="816"/>
      <c r="BT23" s="817"/>
      <c r="BU23" s="817"/>
      <c r="BV23" s="817"/>
      <c r="BW23" s="817"/>
      <c r="BX23" s="817"/>
      <c r="BY23" s="817"/>
      <c r="BZ23" s="817"/>
      <c r="CA23" s="817"/>
      <c r="CB23" s="817"/>
      <c r="CC23" s="817"/>
      <c r="CD23" s="817"/>
      <c r="CE23" s="817"/>
      <c r="CF23" s="817"/>
      <c r="CG23" s="818"/>
      <c r="CH23" s="813"/>
      <c r="CI23" s="814"/>
      <c r="CJ23" s="814"/>
      <c r="CK23" s="814"/>
      <c r="CL23" s="815"/>
      <c r="CM23" s="813"/>
      <c r="CN23" s="814"/>
      <c r="CO23" s="814"/>
      <c r="CP23" s="814"/>
      <c r="CQ23" s="815"/>
      <c r="CR23" s="813"/>
      <c r="CS23" s="814"/>
      <c r="CT23" s="814"/>
      <c r="CU23" s="814"/>
      <c r="CV23" s="815"/>
      <c r="CW23" s="813"/>
      <c r="CX23" s="814"/>
      <c r="CY23" s="814"/>
      <c r="CZ23" s="814"/>
      <c r="DA23" s="815"/>
      <c r="DB23" s="813"/>
      <c r="DC23" s="814"/>
      <c r="DD23" s="814"/>
      <c r="DE23" s="814"/>
      <c r="DF23" s="815"/>
      <c r="DG23" s="813"/>
      <c r="DH23" s="814"/>
      <c r="DI23" s="814"/>
      <c r="DJ23" s="814"/>
      <c r="DK23" s="815"/>
      <c r="DL23" s="813"/>
      <c r="DM23" s="814"/>
      <c r="DN23" s="814"/>
      <c r="DO23" s="814"/>
      <c r="DP23" s="815"/>
      <c r="DQ23" s="813"/>
      <c r="DR23" s="814"/>
      <c r="DS23" s="814"/>
      <c r="DT23" s="814"/>
      <c r="DU23" s="815"/>
      <c r="DV23" s="875"/>
      <c r="DW23" s="876"/>
      <c r="DX23" s="876"/>
      <c r="DY23" s="876"/>
      <c r="DZ23" s="877"/>
      <c r="EA23" s="254"/>
    </row>
    <row r="24" spans="1:131" s="255" customFormat="1" ht="26.25" customHeight="1" x14ac:dyDescent="0.15">
      <c r="A24" s="901" t="s">
        <v>397</v>
      </c>
      <c r="B24" s="901"/>
      <c r="C24" s="901"/>
      <c r="D24" s="901"/>
      <c r="E24" s="901"/>
      <c r="F24" s="901"/>
      <c r="G24" s="901"/>
      <c r="H24" s="901"/>
      <c r="I24" s="901"/>
      <c r="J24" s="901"/>
      <c r="K24" s="901"/>
      <c r="L24" s="901"/>
      <c r="M24" s="901"/>
      <c r="N24" s="901"/>
      <c r="O24" s="901"/>
      <c r="P24" s="901"/>
      <c r="Q24" s="901"/>
      <c r="R24" s="901"/>
      <c r="S24" s="901"/>
      <c r="T24" s="901"/>
      <c r="U24" s="901"/>
      <c r="V24" s="901"/>
      <c r="W24" s="901"/>
      <c r="X24" s="901"/>
      <c r="Y24" s="901"/>
      <c r="Z24" s="901"/>
      <c r="AA24" s="901"/>
      <c r="AB24" s="901"/>
      <c r="AC24" s="901"/>
      <c r="AD24" s="901"/>
      <c r="AE24" s="901"/>
      <c r="AF24" s="901"/>
      <c r="AG24" s="901"/>
      <c r="AH24" s="901"/>
      <c r="AI24" s="901"/>
      <c r="AJ24" s="901"/>
      <c r="AK24" s="901"/>
      <c r="AL24" s="901"/>
      <c r="AM24" s="901"/>
      <c r="AN24" s="901"/>
      <c r="AO24" s="901"/>
      <c r="AP24" s="901"/>
      <c r="AQ24" s="901"/>
      <c r="AR24" s="901"/>
      <c r="AS24" s="901"/>
      <c r="AT24" s="901"/>
      <c r="AU24" s="901"/>
      <c r="AV24" s="901"/>
      <c r="AW24" s="901"/>
      <c r="AX24" s="901"/>
      <c r="AY24" s="901"/>
      <c r="AZ24" s="252"/>
      <c r="BA24" s="252"/>
      <c r="BB24" s="252"/>
      <c r="BC24" s="252"/>
      <c r="BD24" s="252"/>
      <c r="BE24" s="253"/>
      <c r="BF24" s="253"/>
      <c r="BG24" s="253"/>
      <c r="BH24" s="253"/>
      <c r="BI24" s="253"/>
      <c r="BJ24" s="253"/>
      <c r="BK24" s="253"/>
      <c r="BL24" s="253"/>
      <c r="BM24" s="253"/>
      <c r="BN24" s="253"/>
      <c r="BO24" s="253"/>
      <c r="BP24" s="253"/>
      <c r="BQ24" s="261">
        <v>18</v>
      </c>
      <c r="BR24" s="262"/>
      <c r="BS24" s="816"/>
      <c r="BT24" s="817"/>
      <c r="BU24" s="817"/>
      <c r="BV24" s="817"/>
      <c r="BW24" s="817"/>
      <c r="BX24" s="817"/>
      <c r="BY24" s="817"/>
      <c r="BZ24" s="817"/>
      <c r="CA24" s="817"/>
      <c r="CB24" s="817"/>
      <c r="CC24" s="817"/>
      <c r="CD24" s="817"/>
      <c r="CE24" s="817"/>
      <c r="CF24" s="817"/>
      <c r="CG24" s="818"/>
      <c r="CH24" s="813"/>
      <c r="CI24" s="814"/>
      <c r="CJ24" s="814"/>
      <c r="CK24" s="814"/>
      <c r="CL24" s="815"/>
      <c r="CM24" s="813"/>
      <c r="CN24" s="814"/>
      <c r="CO24" s="814"/>
      <c r="CP24" s="814"/>
      <c r="CQ24" s="815"/>
      <c r="CR24" s="813"/>
      <c r="CS24" s="814"/>
      <c r="CT24" s="814"/>
      <c r="CU24" s="814"/>
      <c r="CV24" s="815"/>
      <c r="CW24" s="813"/>
      <c r="CX24" s="814"/>
      <c r="CY24" s="814"/>
      <c r="CZ24" s="814"/>
      <c r="DA24" s="815"/>
      <c r="DB24" s="813"/>
      <c r="DC24" s="814"/>
      <c r="DD24" s="814"/>
      <c r="DE24" s="814"/>
      <c r="DF24" s="815"/>
      <c r="DG24" s="813"/>
      <c r="DH24" s="814"/>
      <c r="DI24" s="814"/>
      <c r="DJ24" s="814"/>
      <c r="DK24" s="815"/>
      <c r="DL24" s="813"/>
      <c r="DM24" s="814"/>
      <c r="DN24" s="814"/>
      <c r="DO24" s="814"/>
      <c r="DP24" s="815"/>
      <c r="DQ24" s="813"/>
      <c r="DR24" s="814"/>
      <c r="DS24" s="814"/>
      <c r="DT24" s="814"/>
      <c r="DU24" s="815"/>
      <c r="DV24" s="875"/>
      <c r="DW24" s="876"/>
      <c r="DX24" s="876"/>
      <c r="DY24" s="876"/>
      <c r="DZ24" s="877"/>
      <c r="EA24" s="254"/>
    </row>
    <row r="25" spans="1:131" s="247" customFormat="1" ht="26.25" customHeight="1" thickBot="1" x14ac:dyDescent="0.2">
      <c r="A25" s="831" t="s">
        <v>398</v>
      </c>
      <c r="B25" s="831"/>
      <c r="C25" s="831"/>
      <c r="D25" s="831"/>
      <c r="E25" s="831"/>
      <c r="F25" s="831"/>
      <c r="G25" s="831"/>
      <c r="H25" s="831"/>
      <c r="I25" s="831"/>
      <c r="J25" s="831"/>
      <c r="K25" s="831"/>
      <c r="L25" s="831"/>
      <c r="M25" s="831"/>
      <c r="N25" s="831"/>
      <c r="O25" s="831"/>
      <c r="P25" s="831"/>
      <c r="Q25" s="831"/>
      <c r="R25" s="831"/>
      <c r="S25" s="831"/>
      <c r="T25" s="831"/>
      <c r="U25" s="831"/>
      <c r="V25" s="831"/>
      <c r="W25" s="831"/>
      <c r="X25" s="831"/>
      <c r="Y25" s="831"/>
      <c r="Z25" s="831"/>
      <c r="AA25" s="831"/>
      <c r="AB25" s="831"/>
      <c r="AC25" s="831"/>
      <c r="AD25" s="831"/>
      <c r="AE25" s="831"/>
      <c r="AF25" s="831"/>
      <c r="AG25" s="831"/>
      <c r="AH25" s="831"/>
      <c r="AI25" s="831"/>
      <c r="AJ25" s="831"/>
      <c r="AK25" s="831"/>
      <c r="AL25" s="831"/>
      <c r="AM25" s="831"/>
      <c r="AN25" s="831"/>
      <c r="AO25" s="831"/>
      <c r="AP25" s="831"/>
      <c r="AQ25" s="831"/>
      <c r="AR25" s="831"/>
      <c r="AS25" s="831"/>
      <c r="AT25" s="831"/>
      <c r="AU25" s="831"/>
      <c r="AV25" s="831"/>
      <c r="AW25" s="831"/>
      <c r="AX25" s="831"/>
      <c r="AY25" s="831"/>
      <c r="AZ25" s="831"/>
      <c r="BA25" s="831"/>
      <c r="BB25" s="831"/>
      <c r="BC25" s="831"/>
      <c r="BD25" s="831"/>
      <c r="BE25" s="831"/>
      <c r="BF25" s="831"/>
      <c r="BG25" s="831"/>
      <c r="BH25" s="831"/>
      <c r="BI25" s="831"/>
      <c r="BJ25" s="252"/>
      <c r="BK25" s="252"/>
      <c r="BL25" s="252"/>
      <c r="BM25" s="252"/>
      <c r="BN25" s="252"/>
      <c r="BO25" s="264"/>
      <c r="BP25" s="264"/>
      <c r="BQ25" s="261">
        <v>19</v>
      </c>
      <c r="BR25" s="262"/>
      <c r="BS25" s="816"/>
      <c r="BT25" s="817"/>
      <c r="BU25" s="817"/>
      <c r="BV25" s="817"/>
      <c r="BW25" s="817"/>
      <c r="BX25" s="817"/>
      <c r="BY25" s="817"/>
      <c r="BZ25" s="817"/>
      <c r="CA25" s="817"/>
      <c r="CB25" s="817"/>
      <c r="CC25" s="817"/>
      <c r="CD25" s="817"/>
      <c r="CE25" s="817"/>
      <c r="CF25" s="817"/>
      <c r="CG25" s="818"/>
      <c r="CH25" s="813"/>
      <c r="CI25" s="814"/>
      <c r="CJ25" s="814"/>
      <c r="CK25" s="814"/>
      <c r="CL25" s="815"/>
      <c r="CM25" s="813"/>
      <c r="CN25" s="814"/>
      <c r="CO25" s="814"/>
      <c r="CP25" s="814"/>
      <c r="CQ25" s="815"/>
      <c r="CR25" s="813"/>
      <c r="CS25" s="814"/>
      <c r="CT25" s="814"/>
      <c r="CU25" s="814"/>
      <c r="CV25" s="815"/>
      <c r="CW25" s="813"/>
      <c r="CX25" s="814"/>
      <c r="CY25" s="814"/>
      <c r="CZ25" s="814"/>
      <c r="DA25" s="815"/>
      <c r="DB25" s="813"/>
      <c r="DC25" s="814"/>
      <c r="DD25" s="814"/>
      <c r="DE25" s="814"/>
      <c r="DF25" s="815"/>
      <c r="DG25" s="813"/>
      <c r="DH25" s="814"/>
      <c r="DI25" s="814"/>
      <c r="DJ25" s="814"/>
      <c r="DK25" s="815"/>
      <c r="DL25" s="813"/>
      <c r="DM25" s="814"/>
      <c r="DN25" s="814"/>
      <c r="DO25" s="814"/>
      <c r="DP25" s="815"/>
      <c r="DQ25" s="813"/>
      <c r="DR25" s="814"/>
      <c r="DS25" s="814"/>
      <c r="DT25" s="814"/>
      <c r="DU25" s="815"/>
      <c r="DV25" s="875"/>
      <c r="DW25" s="876"/>
      <c r="DX25" s="876"/>
      <c r="DY25" s="876"/>
      <c r="DZ25" s="877"/>
      <c r="EA25" s="246"/>
    </row>
    <row r="26" spans="1:131" s="247" customFormat="1" ht="26.25" customHeight="1" x14ac:dyDescent="0.15">
      <c r="A26" s="832" t="s">
        <v>374</v>
      </c>
      <c r="B26" s="833"/>
      <c r="C26" s="833"/>
      <c r="D26" s="833"/>
      <c r="E26" s="833"/>
      <c r="F26" s="833"/>
      <c r="G26" s="833"/>
      <c r="H26" s="833"/>
      <c r="I26" s="833"/>
      <c r="J26" s="833"/>
      <c r="K26" s="833"/>
      <c r="L26" s="833"/>
      <c r="M26" s="833"/>
      <c r="N26" s="833"/>
      <c r="O26" s="833"/>
      <c r="P26" s="834"/>
      <c r="Q26" s="838" t="s">
        <v>399</v>
      </c>
      <c r="R26" s="839"/>
      <c r="S26" s="839"/>
      <c r="T26" s="839"/>
      <c r="U26" s="840"/>
      <c r="V26" s="838" t="s">
        <v>400</v>
      </c>
      <c r="W26" s="839"/>
      <c r="X26" s="839"/>
      <c r="Y26" s="839"/>
      <c r="Z26" s="840"/>
      <c r="AA26" s="838" t="s">
        <v>401</v>
      </c>
      <c r="AB26" s="839"/>
      <c r="AC26" s="839"/>
      <c r="AD26" s="839"/>
      <c r="AE26" s="839"/>
      <c r="AF26" s="905" t="s">
        <v>402</v>
      </c>
      <c r="AG26" s="906"/>
      <c r="AH26" s="906"/>
      <c r="AI26" s="906"/>
      <c r="AJ26" s="907"/>
      <c r="AK26" s="839" t="s">
        <v>403</v>
      </c>
      <c r="AL26" s="839"/>
      <c r="AM26" s="839"/>
      <c r="AN26" s="839"/>
      <c r="AO26" s="840"/>
      <c r="AP26" s="838" t="s">
        <v>404</v>
      </c>
      <c r="AQ26" s="839"/>
      <c r="AR26" s="839"/>
      <c r="AS26" s="839"/>
      <c r="AT26" s="840"/>
      <c r="AU26" s="838" t="s">
        <v>405</v>
      </c>
      <c r="AV26" s="839"/>
      <c r="AW26" s="839"/>
      <c r="AX26" s="839"/>
      <c r="AY26" s="840"/>
      <c r="AZ26" s="838" t="s">
        <v>406</v>
      </c>
      <c r="BA26" s="839"/>
      <c r="BB26" s="839"/>
      <c r="BC26" s="839"/>
      <c r="BD26" s="840"/>
      <c r="BE26" s="838" t="s">
        <v>381</v>
      </c>
      <c r="BF26" s="839"/>
      <c r="BG26" s="839"/>
      <c r="BH26" s="839"/>
      <c r="BI26" s="845"/>
      <c r="BJ26" s="252"/>
      <c r="BK26" s="252"/>
      <c r="BL26" s="252"/>
      <c r="BM26" s="252"/>
      <c r="BN26" s="252"/>
      <c r="BO26" s="264"/>
      <c r="BP26" s="264"/>
      <c r="BQ26" s="261">
        <v>20</v>
      </c>
      <c r="BR26" s="262"/>
      <c r="BS26" s="816"/>
      <c r="BT26" s="817"/>
      <c r="BU26" s="817"/>
      <c r="BV26" s="817"/>
      <c r="BW26" s="817"/>
      <c r="BX26" s="817"/>
      <c r="BY26" s="817"/>
      <c r="BZ26" s="817"/>
      <c r="CA26" s="817"/>
      <c r="CB26" s="817"/>
      <c r="CC26" s="817"/>
      <c r="CD26" s="817"/>
      <c r="CE26" s="817"/>
      <c r="CF26" s="817"/>
      <c r="CG26" s="818"/>
      <c r="CH26" s="813"/>
      <c r="CI26" s="814"/>
      <c r="CJ26" s="814"/>
      <c r="CK26" s="814"/>
      <c r="CL26" s="815"/>
      <c r="CM26" s="813"/>
      <c r="CN26" s="814"/>
      <c r="CO26" s="814"/>
      <c r="CP26" s="814"/>
      <c r="CQ26" s="815"/>
      <c r="CR26" s="813"/>
      <c r="CS26" s="814"/>
      <c r="CT26" s="814"/>
      <c r="CU26" s="814"/>
      <c r="CV26" s="815"/>
      <c r="CW26" s="813"/>
      <c r="CX26" s="814"/>
      <c r="CY26" s="814"/>
      <c r="CZ26" s="814"/>
      <c r="DA26" s="815"/>
      <c r="DB26" s="813"/>
      <c r="DC26" s="814"/>
      <c r="DD26" s="814"/>
      <c r="DE26" s="814"/>
      <c r="DF26" s="815"/>
      <c r="DG26" s="813"/>
      <c r="DH26" s="814"/>
      <c r="DI26" s="814"/>
      <c r="DJ26" s="814"/>
      <c r="DK26" s="815"/>
      <c r="DL26" s="813"/>
      <c r="DM26" s="814"/>
      <c r="DN26" s="814"/>
      <c r="DO26" s="814"/>
      <c r="DP26" s="815"/>
      <c r="DQ26" s="813"/>
      <c r="DR26" s="814"/>
      <c r="DS26" s="814"/>
      <c r="DT26" s="814"/>
      <c r="DU26" s="815"/>
      <c r="DV26" s="875"/>
      <c r="DW26" s="876"/>
      <c r="DX26" s="876"/>
      <c r="DY26" s="876"/>
      <c r="DZ26" s="877"/>
      <c r="EA26" s="246"/>
    </row>
    <row r="27" spans="1:131" s="247" customFormat="1" ht="26.25" customHeight="1" thickBot="1" x14ac:dyDescent="0.2">
      <c r="A27" s="835"/>
      <c r="B27" s="836"/>
      <c r="C27" s="836"/>
      <c r="D27" s="836"/>
      <c r="E27" s="836"/>
      <c r="F27" s="836"/>
      <c r="G27" s="836"/>
      <c r="H27" s="836"/>
      <c r="I27" s="836"/>
      <c r="J27" s="836"/>
      <c r="K27" s="836"/>
      <c r="L27" s="836"/>
      <c r="M27" s="836"/>
      <c r="N27" s="836"/>
      <c r="O27" s="836"/>
      <c r="P27" s="837"/>
      <c r="Q27" s="841"/>
      <c r="R27" s="842"/>
      <c r="S27" s="842"/>
      <c r="T27" s="842"/>
      <c r="U27" s="843"/>
      <c r="V27" s="841"/>
      <c r="W27" s="842"/>
      <c r="X27" s="842"/>
      <c r="Y27" s="842"/>
      <c r="Z27" s="843"/>
      <c r="AA27" s="841"/>
      <c r="AB27" s="842"/>
      <c r="AC27" s="842"/>
      <c r="AD27" s="842"/>
      <c r="AE27" s="842"/>
      <c r="AF27" s="908"/>
      <c r="AG27" s="909"/>
      <c r="AH27" s="909"/>
      <c r="AI27" s="909"/>
      <c r="AJ27" s="910"/>
      <c r="AK27" s="842"/>
      <c r="AL27" s="842"/>
      <c r="AM27" s="842"/>
      <c r="AN27" s="842"/>
      <c r="AO27" s="843"/>
      <c r="AP27" s="841"/>
      <c r="AQ27" s="842"/>
      <c r="AR27" s="842"/>
      <c r="AS27" s="842"/>
      <c r="AT27" s="843"/>
      <c r="AU27" s="841"/>
      <c r="AV27" s="842"/>
      <c r="AW27" s="842"/>
      <c r="AX27" s="842"/>
      <c r="AY27" s="843"/>
      <c r="AZ27" s="841"/>
      <c r="BA27" s="842"/>
      <c r="BB27" s="842"/>
      <c r="BC27" s="842"/>
      <c r="BD27" s="843"/>
      <c r="BE27" s="841"/>
      <c r="BF27" s="842"/>
      <c r="BG27" s="842"/>
      <c r="BH27" s="842"/>
      <c r="BI27" s="847"/>
      <c r="BJ27" s="252"/>
      <c r="BK27" s="252"/>
      <c r="BL27" s="252"/>
      <c r="BM27" s="252"/>
      <c r="BN27" s="252"/>
      <c r="BO27" s="264"/>
      <c r="BP27" s="264"/>
      <c r="BQ27" s="261">
        <v>21</v>
      </c>
      <c r="BR27" s="262"/>
      <c r="BS27" s="816"/>
      <c r="BT27" s="817"/>
      <c r="BU27" s="817"/>
      <c r="BV27" s="817"/>
      <c r="BW27" s="817"/>
      <c r="BX27" s="817"/>
      <c r="BY27" s="817"/>
      <c r="BZ27" s="817"/>
      <c r="CA27" s="817"/>
      <c r="CB27" s="817"/>
      <c r="CC27" s="817"/>
      <c r="CD27" s="817"/>
      <c r="CE27" s="817"/>
      <c r="CF27" s="817"/>
      <c r="CG27" s="818"/>
      <c r="CH27" s="813"/>
      <c r="CI27" s="814"/>
      <c r="CJ27" s="814"/>
      <c r="CK27" s="814"/>
      <c r="CL27" s="815"/>
      <c r="CM27" s="813"/>
      <c r="CN27" s="814"/>
      <c r="CO27" s="814"/>
      <c r="CP27" s="814"/>
      <c r="CQ27" s="815"/>
      <c r="CR27" s="813"/>
      <c r="CS27" s="814"/>
      <c r="CT27" s="814"/>
      <c r="CU27" s="814"/>
      <c r="CV27" s="815"/>
      <c r="CW27" s="813"/>
      <c r="CX27" s="814"/>
      <c r="CY27" s="814"/>
      <c r="CZ27" s="814"/>
      <c r="DA27" s="815"/>
      <c r="DB27" s="813"/>
      <c r="DC27" s="814"/>
      <c r="DD27" s="814"/>
      <c r="DE27" s="814"/>
      <c r="DF27" s="815"/>
      <c r="DG27" s="813"/>
      <c r="DH27" s="814"/>
      <c r="DI27" s="814"/>
      <c r="DJ27" s="814"/>
      <c r="DK27" s="815"/>
      <c r="DL27" s="813"/>
      <c r="DM27" s="814"/>
      <c r="DN27" s="814"/>
      <c r="DO27" s="814"/>
      <c r="DP27" s="815"/>
      <c r="DQ27" s="813"/>
      <c r="DR27" s="814"/>
      <c r="DS27" s="814"/>
      <c r="DT27" s="814"/>
      <c r="DU27" s="815"/>
      <c r="DV27" s="875"/>
      <c r="DW27" s="876"/>
      <c r="DX27" s="876"/>
      <c r="DY27" s="876"/>
      <c r="DZ27" s="877"/>
      <c r="EA27" s="246"/>
    </row>
    <row r="28" spans="1:131" s="247" customFormat="1" ht="26.25" customHeight="1" thickTop="1" x14ac:dyDescent="0.15">
      <c r="A28" s="265">
        <v>1</v>
      </c>
      <c r="B28" s="866" t="s">
        <v>407</v>
      </c>
      <c r="C28" s="867"/>
      <c r="D28" s="867"/>
      <c r="E28" s="867"/>
      <c r="F28" s="867"/>
      <c r="G28" s="867"/>
      <c r="H28" s="867"/>
      <c r="I28" s="867"/>
      <c r="J28" s="867"/>
      <c r="K28" s="867"/>
      <c r="L28" s="867"/>
      <c r="M28" s="867"/>
      <c r="N28" s="867"/>
      <c r="O28" s="867"/>
      <c r="P28" s="868"/>
      <c r="Q28" s="915">
        <v>1458</v>
      </c>
      <c r="R28" s="916"/>
      <c r="S28" s="916"/>
      <c r="T28" s="916"/>
      <c r="U28" s="916"/>
      <c r="V28" s="916">
        <v>1445</v>
      </c>
      <c r="W28" s="916"/>
      <c r="X28" s="916"/>
      <c r="Y28" s="916"/>
      <c r="Z28" s="916"/>
      <c r="AA28" s="916">
        <v>13</v>
      </c>
      <c r="AB28" s="916"/>
      <c r="AC28" s="916"/>
      <c r="AD28" s="916"/>
      <c r="AE28" s="917"/>
      <c r="AF28" s="918">
        <v>13</v>
      </c>
      <c r="AG28" s="916"/>
      <c r="AH28" s="916"/>
      <c r="AI28" s="916"/>
      <c r="AJ28" s="919"/>
      <c r="AK28" s="920">
        <v>161</v>
      </c>
      <c r="AL28" s="911"/>
      <c r="AM28" s="911"/>
      <c r="AN28" s="911"/>
      <c r="AO28" s="911"/>
      <c r="AP28" s="911" t="s">
        <v>586</v>
      </c>
      <c r="AQ28" s="911"/>
      <c r="AR28" s="911"/>
      <c r="AS28" s="911"/>
      <c r="AT28" s="911"/>
      <c r="AU28" s="911" t="s">
        <v>586</v>
      </c>
      <c r="AV28" s="911"/>
      <c r="AW28" s="911"/>
      <c r="AX28" s="911"/>
      <c r="AY28" s="911"/>
      <c r="AZ28" s="912"/>
      <c r="BA28" s="912"/>
      <c r="BB28" s="912"/>
      <c r="BC28" s="912"/>
      <c r="BD28" s="912"/>
      <c r="BE28" s="913"/>
      <c r="BF28" s="913"/>
      <c r="BG28" s="913"/>
      <c r="BH28" s="913"/>
      <c r="BI28" s="914"/>
      <c r="BJ28" s="252"/>
      <c r="BK28" s="252"/>
      <c r="BL28" s="252"/>
      <c r="BM28" s="252"/>
      <c r="BN28" s="252"/>
      <c r="BO28" s="264"/>
      <c r="BP28" s="264"/>
      <c r="BQ28" s="261">
        <v>22</v>
      </c>
      <c r="BR28" s="262"/>
      <c r="BS28" s="816"/>
      <c r="BT28" s="817"/>
      <c r="BU28" s="817"/>
      <c r="BV28" s="817"/>
      <c r="BW28" s="817"/>
      <c r="BX28" s="817"/>
      <c r="BY28" s="817"/>
      <c r="BZ28" s="817"/>
      <c r="CA28" s="817"/>
      <c r="CB28" s="817"/>
      <c r="CC28" s="817"/>
      <c r="CD28" s="817"/>
      <c r="CE28" s="817"/>
      <c r="CF28" s="817"/>
      <c r="CG28" s="818"/>
      <c r="CH28" s="813"/>
      <c r="CI28" s="814"/>
      <c r="CJ28" s="814"/>
      <c r="CK28" s="814"/>
      <c r="CL28" s="815"/>
      <c r="CM28" s="813"/>
      <c r="CN28" s="814"/>
      <c r="CO28" s="814"/>
      <c r="CP28" s="814"/>
      <c r="CQ28" s="815"/>
      <c r="CR28" s="813"/>
      <c r="CS28" s="814"/>
      <c r="CT28" s="814"/>
      <c r="CU28" s="814"/>
      <c r="CV28" s="815"/>
      <c r="CW28" s="813"/>
      <c r="CX28" s="814"/>
      <c r="CY28" s="814"/>
      <c r="CZ28" s="814"/>
      <c r="DA28" s="815"/>
      <c r="DB28" s="813"/>
      <c r="DC28" s="814"/>
      <c r="DD28" s="814"/>
      <c r="DE28" s="814"/>
      <c r="DF28" s="815"/>
      <c r="DG28" s="813"/>
      <c r="DH28" s="814"/>
      <c r="DI28" s="814"/>
      <c r="DJ28" s="814"/>
      <c r="DK28" s="815"/>
      <c r="DL28" s="813"/>
      <c r="DM28" s="814"/>
      <c r="DN28" s="814"/>
      <c r="DO28" s="814"/>
      <c r="DP28" s="815"/>
      <c r="DQ28" s="813"/>
      <c r="DR28" s="814"/>
      <c r="DS28" s="814"/>
      <c r="DT28" s="814"/>
      <c r="DU28" s="815"/>
      <c r="DV28" s="875"/>
      <c r="DW28" s="876"/>
      <c r="DX28" s="876"/>
      <c r="DY28" s="876"/>
      <c r="DZ28" s="877"/>
      <c r="EA28" s="246"/>
    </row>
    <row r="29" spans="1:131" s="247" customFormat="1" ht="26.25" customHeight="1" x14ac:dyDescent="0.15">
      <c r="A29" s="265">
        <v>2</v>
      </c>
      <c r="B29" s="822" t="s">
        <v>408</v>
      </c>
      <c r="C29" s="823"/>
      <c r="D29" s="823"/>
      <c r="E29" s="823"/>
      <c r="F29" s="823"/>
      <c r="G29" s="823"/>
      <c r="H29" s="823"/>
      <c r="I29" s="823"/>
      <c r="J29" s="823"/>
      <c r="K29" s="823"/>
      <c r="L29" s="823"/>
      <c r="M29" s="823"/>
      <c r="N29" s="823"/>
      <c r="O29" s="823"/>
      <c r="P29" s="824"/>
      <c r="Q29" s="825">
        <v>446</v>
      </c>
      <c r="R29" s="826"/>
      <c r="S29" s="826"/>
      <c r="T29" s="826"/>
      <c r="U29" s="826"/>
      <c r="V29" s="826">
        <v>442</v>
      </c>
      <c r="W29" s="826"/>
      <c r="X29" s="826"/>
      <c r="Y29" s="826"/>
      <c r="Z29" s="826"/>
      <c r="AA29" s="826">
        <v>4</v>
      </c>
      <c r="AB29" s="826"/>
      <c r="AC29" s="826"/>
      <c r="AD29" s="826"/>
      <c r="AE29" s="827"/>
      <c r="AF29" s="861">
        <v>4</v>
      </c>
      <c r="AG29" s="862"/>
      <c r="AH29" s="862"/>
      <c r="AI29" s="862"/>
      <c r="AJ29" s="863"/>
      <c r="AK29" s="923">
        <v>274</v>
      </c>
      <c r="AL29" s="924"/>
      <c r="AM29" s="924"/>
      <c r="AN29" s="924"/>
      <c r="AO29" s="924"/>
      <c r="AP29" s="924" t="s">
        <v>586</v>
      </c>
      <c r="AQ29" s="924"/>
      <c r="AR29" s="924"/>
      <c r="AS29" s="924"/>
      <c r="AT29" s="924"/>
      <c r="AU29" s="924" t="s">
        <v>586</v>
      </c>
      <c r="AV29" s="924"/>
      <c r="AW29" s="924"/>
      <c r="AX29" s="924"/>
      <c r="AY29" s="924"/>
      <c r="AZ29" s="925"/>
      <c r="BA29" s="925"/>
      <c r="BB29" s="925"/>
      <c r="BC29" s="925"/>
      <c r="BD29" s="925"/>
      <c r="BE29" s="921"/>
      <c r="BF29" s="921"/>
      <c r="BG29" s="921"/>
      <c r="BH29" s="921"/>
      <c r="BI29" s="922"/>
      <c r="BJ29" s="252"/>
      <c r="BK29" s="252"/>
      <c r="BL29" s="252"/>
      <c r="BM29" s="252"/>
      <c r="BN29" s="252"/>
      <c r="BO29" s="264"/>
      <c r="BP29" s="264"/>
      <c r="BQ29" s="261">
        <v>23</v>
      </c>
      <c r="BR29" s="262"/>
      <c r="BS29" s="816"/>
      <c r="BT29" s="817"/>
      <c r="BU29" s="817"/>
      <c r="BV29" s="817"/>
      <c r="BW29" s="817"/>
      <c r="BX29" s="817"/>
      <c r="BY29" s="817"/>
      <c r="BZ29" s="817"/>
      <c r="CA29" s="817"/>
      <c r="CB29" s="817"/>
      <c r="CC29" s="817"/>
      <c r="CD29" s="817"/>
      <c r="CE29" s="817"/>
      <c r="CF29" s="817"/>
      <c r="CG29" s="818"/>
      <c r="CH29" s="813"/>
      <c r="CI29" s="814"/>
      <c r="CJ29" s="814"/>
      <c r="CK29" s="814"/>
      <c r="CL29" s="815"/>
      <c r="CM29" s="813"/>
      <c r="CN29" s="814"/>
      <c r="CO29" s="814"/>
      <c r="CP29" s="814"/>
      <c r="CQ29" s="815"/>
      <c r="CR29" s="813"/>
      <c r="CS29" s="814"/>
      <c r="CT29" s="814"/>
      <c r="CU29" s="814"/>
      <c r="CV29" s="815"/>
      <c r="CW29" s="813"/>
      <c r="CX29" s="814"/>
      <c r="CY29" s="814"/>
      <c r="CZ29" s="814"/>
      <c r="DA29" s="815"/>
      <c r="DB29" s="813"/>
      <c r="DC29" s="814"/>
      <c r="DD29" s="814"/>
      <c r="DE29" s="814"/>
      <c r="DF29" s="815"/>
      <c r="DG29" s="813"/>
      <c r="DH29" s="814"/>
      <c r="DI29" s="814"/>
      <c r="DJ29" s="814"/>
      <c r="DK29" s="815"/>
      <c r="DL29" s="813"/>
      <c r="DM29" s="814"/>
      <c r="DN29" s="814"/>
      <c r="DO29" s="814"/>
      <c r="DP29" s="815"/>
      <c r="DQ29" s="813"/>
      <c r="DR29" s="814"/>
      <c r="DS29" s="814"/>
      <c r="DT29" s="814"/>
      <c r="DU29" s="815"/>
      <c r="DV29" s="875"/>
      <c r="DW29" s="876"/>
      <c r="DX29" s="876"/>
      <c r="DY29" s="876"/>
      <c r="DZ29" s="877"/>
      <c r="EA29" s="246"/>
    </row>
    <row r="30" spans="1:131" s="247" customFormat="1" ht="26.25" customHeight="1" x14ac:dyDescent="0.15">
      <c r="A30" s="265">
        <v>3</v>
      </c>
      <c r="B30" s="822" t="s">
        <v>409</v>
      </c>
      <c r="C30" s="823"/>
      <c r="D30" s="823"/>
      <c r="E30" s="823"/>
      <c r="F30" s="823"/>
      <c r="G30" s="823"/>
      <c r="H30" s="823"/>
      <c r="I30" s="823"/>
      <c r="J30" s="823"/>
      <c r="K30" s="823"/>
      <c r="L30" s="823"/>
      <c r="M30" s="823"/>
      <c r="N30" s="823"/>
      <c r="O30" s="823"/>
      <c r="P30" s="824"/>
      <c r="Q30" s="825">
        <v>338</v>
      </c>
      <c r="R30" s="826"/>
      <c r="S30" s="826"/>
      <c r="T30" s="826"/>
      <c r="U30" s="826"/>
      <c r="V30" s="826">
        <v>338</v>
      </c>
      <c r="W30" s="826"/>
      <c r="X30" s="826"/>
      <c r="Y30" s="826"/>
      <c r="Z30" s="826"/>
      <c r="AA30" s="826" t="s">
        <v>586</v>
      </c>
      <c r="AB30" s="826"/>
      <c r="AC30" s="826"/>
      <c r="AD30" s="826"/>
      <c r="AE30" s="827"/>
      <c r="AF30" s="861" t="s">
        <v>129</v>
      </c>
      <c r="AG30" s="862"/>
      <c r="AH30" s="862"/>
      <c r="AI30" s="862"/>
      <c r="AJ30" s="863"/>
      <c r="AK30" s="923" t="s">
        <v>586</v>
      </c>
      <c r="AL30" s="924"/>
      <c r="AM30" s="924"/>
      <c r="AN30" s="924"/>
      <c r="AO30" s="924"/>
      <c r="AP30" s="924">
        <v>113</v>
      </c>
      <c r="AQ30" s="924"/>
      <c r="AR30" s="924"/>
      <c r="AS30" s="924"/>
      <c r="AT30" s="924"/>
      <c r="AU30" s="924">
        <v>0</v>
      </c>
      <c r="AV30" s="924"/>
      <c r="AW30" s="924"/>
      <c r="AX30" s="924"/>
      <c r="AY30" s="924"/>
      <c r="AZ30" s="925"/>
      <c r="BA30" s="925"/>
      <c r="BB30" s="925"/>
      <c r="BC30" s="925"/>
      <c r="BD30" s="925"/>
      <c r="BE30" s="921"/>
      <c r="BF30" s="921"/>
      <c r="BG30" s="921"/>
      <c r="BH30" s="921"/>
      <c r="BI30" s="922"/>
      <c r="BJ30" s="252"/>
      <c r="BK30" s="252"/>
      <c r="BL30" s="252"/>
      <c r="BM30" s="252"/>
      <c r="BN30" s="252"/>
      <c r="BO30" s="264"/>
      <c r="BP30" s="264"/>
      <c r="BQ30" s="261">
        <v>24</v>
      </c>
      <c r="BR30" s="262"/>
      <c r="BS30" s="816"/>
      <c r="BT30" s="817"/>
      <c r="BU30" s="817"/>
      <c r="BV30" s="817"/>
      <c r="BW30" s="817"/>
      <c r="BX30" s="817"/>
      <c r="BY30" s="817"/>
      <c r="BZ30" s="817"/>
      <c r="CA30" s="817"/>
      <c r="CB30" s="817"/>
      <c r="CC30" s="817"/>
      <c r="CD30" s="817"/>
      <c r="CE30" s="817"/>
      <c r="CF30" s="817"/>
      <c r="CG30" s="818"/>
      <c r="CH30" s="813"/>
      <c r="CI30" s="814"/>
      <c r="CJ30" s="814"/>
      <c r="CK30" s="814"/>
      <c r="CL30" s="815"/>
      <c r="CM30" s="813"/>
      <c r="CN30" s="814"/>
      <c r="CO30" s="814"/>
      <c r="CP30" s="814"/>
      <c r="CQ30" s="815"/>
      <c r="CR30" s="813"/>
      <c r="CS30" s="814"/>
      <c r="CT30" s="814"/>
      <c r="CU30" s="814"/>
      <c r="CV30" s="815"/>
      <c r="CW30" s="813"/>
      <c r="CX30" s="814"/>
      <c r="CY30" s="814"/>
      <c r="CZ30" s="814"/>
      <c r="DA30" s="815"/>
      <c r="DB30" s="813"/>
      <c r="DC30" s="814"/>
      <c r="DD30" s="814"/>
      <c r="DE30" s="814"/>
      <c r="DF30" s="815"/>
      <c r="DG30" s="813"/>
      <c r="DH30" s="814"/>
      <c r="DI30" s="814"/>
      <c r="DJ30" s="814"/>
      <c r="DK30" s="815"/>
      <c r="DL30" s="813"/>
      <c r="DM30" s="814"/>
      <c r="DN30" s="814"/>
      <c r="DO30" s="814"/>
      <c r="DP30" s="815"/>
      <c r="DQ30" s="813"/>
      <c r="DR30" s="814"/>
      <c r="DS30" s="814"/>
      <c r="DT30" s="814"/>
      <c r="DU30" s="815"/>
      <c r="DV30" s="875"/>
      <c r="DW30" s="876"/>
      <c r="DX30" s="876"/>
      <c r="DY30" s="876"/>
      <c r="DZ30" s="877"/>
      <c r="EA30" s="246"/>
    </row>
    <row r="31" spans="1:131" s="247" customFormat="1" ht="26.25" customHeight="1" x14ac:dyDescent="0.15">
      <c r="A31" s="265">
        <v>4</v>
      </c>
      <c r="B31" s="822" t="s">
        <v>410</v>
      </c>
      <c r="C31" s="823"/>
      <c r="D31" s="823"/>
      <c r="E31" s="823"/>
      <c r="F31" s="823"/>
      <c r="G31" s="823"/>
      <c r="H31" s="823"/>
      <c r="I31" s="823"/>
      <c r="J31" s="823"/>
      <c r="K31" s="823"/>
      <c r="L31" s="823"/>
      <c r="M31" s="823"/>
      <c r="N31" s="823"/>
      <c r="O31" s="823"/>
      <c r="P31" s="824"/>
      <c r="Q31" s="825">
        <v>365</v>
      </c>
      <c r="R31" s="826"/>
      <c r="S31" s="826"/>
      <c r="T31" s="826"/>
      <c r="U31" s="826"/>
      <c r="V31" s="826">
        <v>365</v>
      </c>
      <c r="W31" s="826"/>
      <c r="X31" s="826"/>
      <c r="Y31" s="826"/>
      <c r="Z31" s="826"/>
      <c r="AA31" s="826" t="s">
        <v>586</v>
      </c>
      <c r="AB31" s="826"/>
      <c r="AC31" s="826"/>
      <c r="AD31" s="826"/>
      <c r="AE31" s="827"/>
      <c r="AF31" s="861" t="s">
        <v>411</v>
      </c>
      <c r="AG31" s="862"/>
      <c r="AH31" s="862"/>
      <c r="AI31" s="862"/>
      <c r="AJ31" s="863"/>
      <c r="AK31" s="923">
        <v>26</v>
      </c>
      <c r="AL31" s="924"/>
      <c r="AM31" s="924"/>
      <c r="AN31" s="924"/>
      <c r="AO31" s="924"/>
      <c r="AP31" s="924">
        <v>313</v>
      </c>
      <c r="AQ31" s="924"/>
      <c r="AR31" s="924"/>
      <c r="AS31" s="924"/>
      <c r="AT31" s="924"/>
      <c r="AU31" s="924">
        <v>26</v>
      </c>
      <c r="AV31" s="924"/>
      <c r="AW31" s="924"/>
      <c r="AX31" s="924"/>
      <c r="AY31" s="924"/>
      <c r="AZ31" s="925"/>
      <c r="BA31" s="925"/>
      <c r="BB31" s="925"/>
      <c r="BC31" s="925"/>
      <c r="BD31" s="925"/>
      <c r="BE31" s="921"/>
      <c r="BF31" s="921"/>
      <c r="BG31" s="921"/>
      <c r="BH31" s="921"/>
      <c r="BI31" s="922"/>
      <c r="BJ31" s="252"/>
      <c r="BK31" s="252"/>
      <c r="BL31" s="252"/>
      <c r="BM31" s="252"/>
      <c r="BN31" s="252"/>
      <c r="BO31" s="264"/>
      <c r="BP31" s="264"/>
      <c r="BQ31" s="261">
        <v>25</v>
      </c>
      <c r="BR31" s="262"/>
      <c r="BS31" s="816"/>
      <c r="BT31" s="817"/>
      <c r="BU31" s="817"/>
      <c r="BV31" s="817"/>
      <c r="BW31" s="817"/>
      <c r="BX31" s="817"/>
      <c r="BY31" s="817"/>
      <c r="BZ31" s="817"/>
      <c r="CA31" s="817"/>
      <c r="CB31" s="817"/>
      <c r="CC31" s="817"/>
      <c r="CD31" s="817"/>
      <c r="CE31" s="817"/>
      <c r="CF31" s="817"/>
      <c r="CG31" s="818"/>
      <c r="CH31" s="813"/>
      <c r="CI31" s="814"/>
      <c r="CJ31" s="814"/>
      <c r="CK31" s="814"/>
      <c r="CL31" s="815"/>
      <c r="CM31" s="813"/>
      <c r="CN31" s="814"/>
      <c r="CO31" s="814"/>
      <c r="CP31" s="814"/>
      <c r="CQ31" s="815"/>
      <c r="CR31" s="813"/>
      <c r="CS31" s="814"/>
      <c r="CT31" s="814"/>
      <c r="CU31" s="814"/>
      <c r="CV31" s="815"/>
      <c r="CW31" s="813"/>
      <c r="CX31" s="814"/>
      <c r="CY31" s="814"/>
      <c r="CZ31" s="814"/>
      <c r="DA31" s="815"/>
      <c r="DB31" s="813"/>
      <c r="DC31" s="814"/>
      <c r="DD31" s="814"/>
      <c r="DE31" s="814"/>
      <c r="DF31" s="815"/>
      <c r="DG31" s="813"/>
      <c r="DH31" s="814"/>
      <c r="DI31" s="814"/>
      <c r="DJ31" s="814"/>
      <c r="DK31" s="815"/>
      <c r="DL31" s="813"/>
      <c r="DM31" s="814"/>
      <c r="DN31" s="814"/>
      <c r="DO31" s="814"/>
      <c r="DP31" s="815"/>
      <c r="DQ31" s="813"/>
      <c r="DR31" s="814"/>
      <c r="DS31" s="814"/>
      <c r="DT31" s="814"/>
      <c r="DU31" s="815"/>
      <c r="DV31" s="875"/>
      <c r="DW31" s="876"/>
      <c r="DX31" s="876"/>
      <c r="DY31" s="876"/>
      <c r="DZ31" s="877"/>
      <c r="EA31" s="246"/>
    </row>
    <row r="32" spans="1:131" s="247" customFormat="1" ht="26.25" customHeight="1" x14ac:dyDescent="0.15">
      <c r="A32" s="265">
        <v>5</v>
      </c>
      <c r="B32" s="822" t="s">
        <v>412</v>
      </c>
      <c r="C32" s="823"/>
      <c r="D32" s="823"/>
      <c r="E32" s="823"/>
      <c r="F32" s="823"/>
      <c r="G32" s="823"/>
      <c r="H32" s="823"/>
      <c r="I32" s="823"/>
      <c r="J32" s="823"/>
      <c r="K32" s="823"/>
      <c r="L32" s="823"/>
      <c r="M32" s="823"/>
      <c r="N32" s="823"/>
      <c r="O32" s="823"/>
      <c r="P32" s="824"/>
      <c r="Q32" s="825">
        <v>30</v>
      </c>
      <c r="R32" s="826"/>
      <c r="S32" s="826"/>
      <c r="T32" s="826"/>
      <c r="U32" s="826"/>
      <c r="V32" s="826">
        <v>30</v>
      </c>
      <c r="W32" s="826"/>
      <c r="X32" s="826"/>
      <c r="Y32" s="826"/>
      <c r="Z32" s="826"/>
      <c r="AA32" s="826" t="s">
        <v>586</v>
      </c>
      <c r="AB32" s="826"/>
      <c r="AC32" s="826"/>
      <c r="AD32" s="826"/>
      <c r="AE32" s="827"/>
      <c r="AF32" s="861" t="s">
        <v>413</v>
      </c>
      <c r="AG32" s="862"/>
      <c r="AH32" s="862"/>
      <c r="AI32" s="862"/>
      <c r="AJ32" s="863"/>
      <c r="AK32" s="923">
        <v>9</v>
      </c>
      <c r="AL32" s="924"/>
      <c r="AM32" s="924"/>
      <c r="AN32" s="924"/>
      <c r="AO32" s="924"/>
      <c r="AP32" s="924" t="s">
        <v>586</v>
      </c>
      <c r="AQ32" s="924"/>
      <c r="AR32" s="924"/>
      <c r="AS32" s="924"/>
      <c r="AT32" s="924"/>
      <c r="AU32" s="924" t="s">
        <v>586</v>
      </c>
      <c r="AV32" s="924"/>
      <c r="AW32" s="924"/>
      <c r="AX32" s="924"/>
      <c r="AY32" s="924"/>
      <c r="AZ32" s="925"/>
      <c r="BA32" s="925"/>
      <c r="BB32" s="925"/>
      <c r="BC32" s="925"/>
      <c r="BD32" s="925"/>
      <c r="BE32" s="921"/>
      <c r="BF32" s="921"/>
      <c r="BG32" s="921"/>
      <c r="BH32" s="921"/>
      <c r="BI32" s="922"/>
      <c r="BJ32" s="252"/>
      <c r="BK32" s="252"/>
      <c r="BL32" s="252"/>
      <c r="BM32" s="252"/>
      <c r="BN32" s="252"/>
      <c r="BO32" s="264"/>
      <c r="BP32" s="264"/>
      <c r="BQ32" s="261">
        <v>26</v>
      </c>
      <c r="BR32" s="262"/>
      <c r="BS32" s="816"/>
      <c r="BT32" s="817"/>
      <c r="BU32" s="817"/>
      <c r="BV32" s="817"/>
      <c r="BW32" s="817"/>
      <c r="BX32" s="817"/>
      <c r="BY32" s="817"/>
      <c r="BZ32" s="817"/>
      <c r="CA32" s="817"/>
      <c r="CB32" s="817"/>
      <c r="CC32" s="817"/>
      <c r="CD32" s="817"/>
      <c r="CE32" s="817"/>
      <c r="CF32" s="817"/>
      <c r="CG32" s="818"/>
      <c r="CH32" s="813"/>
      <c r="CI32" s="814"/>
      <c r="CJ32" s="814"/>
      <c r="CK32" s="814"/>
      <c r="CL32" s="815"/>
      <c r="CM32" s="813"/>
      <c r="CN32" s="814"/>
      <c r="CO32" s="814"/>
      <c r="CP32" s="814"/>
      <c r="CQ32" s="815"/>
      <c r="CR32" s="813"/>
      <c r="CS32" s="814"/>
      <c r="CT32" s="814"/>
      <c r="CU32" s="814"/>
      <c r="CV32" s="815"/>
      <c r="CW32" s="813"/>
      <c r="CX32" s="814"/>
      <c r="CY32" s="814"/>
      <c r="CZ32" s="814"/>
      <c r="DA32" s="815"/>
      <c r="DB32" s="813"/>
      <c r="DC32" s="814"/>
      <c r="DD32" s="814"/>
      <c r="DE32" s="814"/>
      <c r="DF32" s="815"/>
      <c r="DG32" s="813"/>
      <c r="DH32" s="814"/>
      <c r="DI32" s="814"/>
      <c r="DJ32" s="814"/>
      <c r="DK32" s="815"/>
      <c r="DL32" s="813"/>
      <c r="DM32" s="814"/>
      <c r="DN32" s="814"/>
      <c r="DO32" s="814"/>
      <c r="DP32" s="815"/>
      <c r="DQ32" s="813"/>
      <c r="DR32" s="814"/>
      <c r="DS32" s="814"/>
      <c r="DT32" s="814"/>
      <c r="DU32" s="815"/>
      <c r="DV32" s="875"/>
      <c r="DW32" s="876"/>
      <c r="DX32" s="876"/>
      <c r="DY32" s="876"/>
      <c r="DZ32" s="877"/>
      <c r="EA32" s="246"/>
    </row>
    <row r="33" spans="1:131" s="247" customFormat="1" ht="26.25" customHeight="1" x14ac:dyDescent="0.15">
      <c r="A33" s="265">
        <v>6</v>
      </c>
      <c r="B33" s="822" t="s">
        <v>414</v>
      </c>
      <c r="C33" s="823"/>
      <c r="D33" s="823"/>
      <c r="E33" s="823"/>
      <c r="F33" s="823"/>
      <c r="G33" s="823"/>
      <c r="H33" s="823"/>
      <c r="I33" s="823"/>
      <c r="J33" s="823"/>
      <c r="K33" s="823"/>
      <c r="L33" s="823"/>
      <c r="M33" s="823"/>
      <c r="N33" s="823"/>
      <c r="O33" s="823"/>
      <c r="P33" s="824"/>
      <c r="Q33" s="825">
        <v>2001</v>
      </c>
      <c r="R33" s="826"/>
      <c r="S33" s="826"/>
      <c r="T33" s="826"/>
      <c r="U33" s="826"/>
      <c r="V33" s="826">
        <v>1968</v>
      </c>
      <c r="W33" s="826"/>
      <c r="X33" s="826"/>
      <c r="Y33" s="826"/>
      <c r="Z33" s="826"/>
      <c r="AA33" s="826">
        <v>33</v>
      </c>
      <c r="AB33" s="826"/>
      <c r="AC33" s="826"/>
      <c r="AD33" s="826"/>
      <c r="AE33" s="827"/>
      <c r="AF33" s="861">
        <v>135</v>
      </c>
      <c r="AG33" s="862"/>
      <c r="AH33" s="862"/>
      <c r="AI33" s="862"/>
      <c r="AJ33" s="863"/>
      <c r="AK33" s="923">
        <v>549</v>
      </c>
      <c r="AL33" s="924"/>
      <c r="AM33" s="924"/>
      <c r="AN33" s="924"/>
      <c r="AO33" s="924"/>
      <c r="AP33" s="924">
        <v>2359</v>
      </c>
      <c r="AQ33" s="924"/>
      <c r="AR33" s="924"/>
      <c r="AS33" s="924"/>
      <c r="AT33" s="924"/>
      <c r="AU33" s="924">
        <v>1665</v>
      </c>
      <c r="AV33" s="924"/>
      <c r="AW33" s="924"/>
      <c r="AX33" s="924"/>
      <c r="AY33" s="924"/>
      <c r="AZ33" s="925" t="s">
        <v>586</v>
      </c>
      <c r="BA33" s="925"/>
      <c r="BB33" s="925"/>
      <c r="BC33" s="925"/>
      <c r="BD33" s="925"/>
      <c r="BE33" s="921" t="s">
        <v>415</v>
      </c>
      <c r="BF33" s="921"/>
      <c r="BG33" s="921"/>
      <c r="BH33" s="921"/>
      <c r="BI33" s="922"/>
      <c r="BJ33" s="252"/>
      <c r="BK33" s="252"/>
      <c r="BL33" s="252"/>
      <c r="BM33" s="252"/>
      <c r="BN33" s="252"/>
      <c r="BO33" s="264"/>
      <c r="BP33" s="264"/>
      <c r="BQ33" s="261">
        <v>27</v>
      </c>
      <c r="BR33" s="262"/>
      <c r="BS33" s="816"/>
      <c r="BT33" s="817"/>
      <c r="BU33" s="817"/>
      <c r="BV33" s="817"/>
      <c r="BW33" s="817"/>
      <c r="BX33" s="817"/>
      <c r="BY33" s="817"/>
      <c r="BZ33" s="817"/>
      <c r="CA33" s="817"/>
      <c r="CB33" s="817"/>
      <c r="CC33" s="817"/>
      <c r="CD33" s="817"/>
      <c r="CE33" s="817"/>
      <c r="CF33" s="817"/>
      <c r="CG33" s="818"/>
      <c r="CH33" s="813"/>
      <c r="CI33" s="814"/>
      <c r="CJ33" s="814"/>
      <c r="CK33" s="814"/>
      <c r="CL33" s="815"/>
      <c r="CM33" s="813"/>
      <c r="CN33" s="814"/>
      <c r="CO33" s="814"/>
      <c r="CP33" s="814"/>
      <c r="CQ33" s="815"/>
      <c r="CR33" s="813"/>
      <c r="CS33" s="814"/>
      <c r="CT33" s="814"/>
      <c r="CU33" s="814"/>
      <c r="CV33" s="815"/>
      <c r="CW33" s="813"/>
      <c r="CX33" s="814"/>
      <c r="CY33" s="814"/>
      <c r="CZ33" s="814"/>
      <c r="DA33" s="815"/>
      <c r="DB33" s="813"/>
      <c r="DC33" s="814"/>
      <c r="DD33" s="814"/>
      <c r="DE33" s="814"/>
      <c r="DF33" s="815"/>
      <c r="DG33" s="813"/>
      <c r="DH33" s="814"/>
      <c r="DI33" s="814"/>
      <c r="DJ33" s="814"/>
      <c r="DK33" s="815"/>
      <c r="DL33" s="813"/>
      <c r="DM33" s="814"/>
      <c r="DN33" s="814"/>
      <c r="DO33" s="814"/>
      <c r="DP33" s="815"/>
      <c r="DQ33" s="813"/>
      <c r="DR33" s="814"/>
      <c r="DS33" s="814"/>
      <c r="DT33" s="814"/>
      <c r="DU33" s="815"/>
      <c r="DV33" s="875"/>
      <c r="DW33" s="876"/>
      <c r="DX33" s="876"/>
      <c r="DY33" s="876"/>
      <c r="DZ33" s="877"/>
      <c r="EA33" s="246"/>
    </row>
    <row r="34" spans="1:131" s="247" customFormat="1" ht="26.25" customHeight="1" x14ac:dyDescent="0.15">
      <c r="A34" s="265">
        <v>7</v>
      </c>
      <c r="B34" s="822" t="s">
        <v>416</v>
      </c>
      <c r="C34" s="823"/>
      <c r="D34" s="823"/>
      <c r="E34" s="823"/>
      <c r="F34" s="823"/>
      <c r="G34" s="823"/>
      <c r="H34" s="823"/>
      <c r="I34" s="823"/>
      <c r="J34" s="823"/>
      <c r="K34" s="823"/>
      <c r="L34" s="823"/>
      <c r="M34" s="823"/>
      <c r="N34" s="823"/>
      <c r="O34" s="823"/>
      <c r="P34" s="824"/>
      <c r="Q34" s="825">
        <v>693</v>
      </c>
      <c r="R34" s="826"/>
      <c r="S34" s="826"/>
      <c r="T34" s="826"/>
      <c r="U34" s="826"/>
      <c r="V34" s="826">
        <v>651</v>
      </c>
      <c r="W34" s="826"/>
      <c r="X34" s="826"/>
      <c r="Y34" s="826"/>
      <c r="Z34" s="826"/>
      <c r="AA34" s="826">
        <v>42</v>
      </c>
      <c r="AB34" s="826"/>
      <c r="AC34" s="826"/>
      <c r="AD34" s="826"/>
      <c r="AE34" s="827"/>
      <c r="AF34" s="861">
        <v>92</v>
      </c>
      <c r="AG34" s="862"/>
      <c r="AH34" s="862"/>
      <c r="AI34" s="862"/>
      <c r="AJ34" s="863"/>
      <c r="AK34" s="923">
        <v>444</v>
      </c>
      <c r="AL34" s="924"/>
      <c r="AM34" s="924"/>
      <c r="AN34" s="924"/>
      <c r="AO34" s="924"/>
      <c r="AP34" s="924">
        <v>3790</v>
      </c>
      <c r="AQ34" s="924"/>
      <c r="AR34" s="924"/>
      <c r="AS34" s="924"/>
      <c r="AT34" s="924"/>
      <c r="AU34" s="924">
        <v>3051</v>
      </c>
      <c r="AV34" s="924"/>
      <c r="AW34" s="924"/>
      <c r="AX34" s="924"/>
      <c r="AY34" s="924"/>
      <c r="AZ34" s="925" t="s">
        <v>586</v>
      </c>
      <c r="BA34" s="925"/>
      <c r="BB34" s="925"/>
      <c r="BC34" s="925"/>
      <c r="BD34" s="925"/>
      <c r="BE34" s="921" t="s">
        <v>415</v>
      </c>
      <c r="BF34" s="921"/>
      <c r="BG34" s="921"/>
      <c r="BH34" s="921"/>
      <c r="BI34" s="922"/>
      <c r="BJ34" s="252"/>
      <c r="BK34" s="252"/>
      <c r="BL34" s="252"/>
      <c r="BM34" s="252"/>
      <c r="BN34" s="252"/>
      <c r="BO34" s="264"/>
      <c r="BP34" s="264"/>
      <c r="BQ34" s="261">
        <v>28</v>
      </c>
      <c r="BR34" s="262"/>
      <c r="BS34" s="816"/>
      <c r="BT34" s="817"/>
      <c r="BU34" s="817"/>
      <c r="BV34" s="817"/>
      <c r="BW34" s="817"/>
      <c r="BX34" s="817"/>
      <c r="BY34" s="817"/>
      <c r="BZ34" s="817"/>
      <c r="CA34" s="817"/>
      <c r="CB34" s="817"/>
      <c r="CC34" s="817"/>
      <c r="CD34" s="817"/>
      <c r="CE34" s="817"/>
      <c r="CF34" s="817"/>
      <c r="CG34" s="818"/>
      <c r="CH34" s="813"/>
      <c r="CI34" s="814"/>
      <c r="CJ34" s="814"/>
      <c r="CK34" s="814"/>
      <c r="CL34" s="815"/>
      <c r="CM34" s="813"/>
      <c r="CN34" s="814"/>
      <c r="CO34" s="814"/>
      <c r="CP34" s="814"/>
      <c r="CQ34" s="815"/>
      <c r="CR34" s="813"/>
      <c r="CS34" s="814"/>
      <c r="CT34" s="814"/>
      <c r="CU34" s="814"/>
      <c r="CV34" s="815"/>
      <c r="CW34" s="813"/>
      <c r="CX34" s="814"/>
      <c r="CY34" s="814"/>
      <c r="CZ34" s="814"/>
      <c r="DA34" s="815"/>
      <c r="DB34" s="813"/>
      <c r="DC34" s="814"/>
      <c r="DD34" s="814"/>
      <c r="DE34" s="814"/>
      <c r="DF34" s="815"/>
      <c r="DG34" s="813"/>
      <c r="DH34" s="814"/>
      <c r="DI34" s="814"/>
      <c r="DJ34" s="814"/>
      <c r="DK34" s="815"/>
      <c r="DL34" s="813"/>
      <c r="DM34" s="814"/>
      <c r="DN34" s="814"/>
      <c r="DO34" s="814"/>
      <c r="DP34" s="815"/>
      <c r="DQ34" s="813"/>
      <c r="DR34" s="814"/>
      <c r="DS34" s="814"/>
      <c r="DT34" s="814"/>
      <c r="DU34" s="815"/>
      <c r="DV34" s="875"/>
      <c r="DW34" s="876"/>
      <c r="DX34" s="876"/>
      <c r="DY34" s="876"/>
      <c r="DZ34" s="877"/>
      <c r="EA34" s="246"/>
    </row>
    <row r="35" spans="1:131" s="247" customFormat="1" ht="26.25" customHeight="1" x14ac:dyDescent="0.15">
      <c r="A35" s="265">
        <v>8</v>
      </c>
      <c r="B35" s="822" t="s">
        <v>417</v>
      </c>
      <c r="C35" s="823"/>
      <c r="D35" s="823"/>
      <c r="E35" s="823"/>
      <c r="F35" s="823"/>
      <c r="G35" s="823"/>
      <c r="H35" s="823"/>
      <c r="I35" s="823"/>
      <c r="J35" s="823"/>
      <c r="K35" s="823"/>
      <c r="L35" s="823"/>
      <c r="M35" s="823"/>
      <c r="N35" s="823"/>
      <c r="O35" s="823"/>
      <c r="P35" s="824"/>
      <c r="Q35" s="825">
        <v>279</v>
      </c>
      <c r="R35" s="826"/>
      <c r="S35" s="826"/>
      <c r="T35" s="826"/>
      <c r="U35" s="826"/>
      <c r="V35" s="826">
        <v>279</v>
      </c>
      <c r="W35" s="826"/>
      <c r="X35" s="826"/>
      <c r="Y35" s="826"/>
      <c r="Z35" s="826"/>
      <c r="AA35" s="826">
        <v>0</v>
      </c>
      <c r="AB35" s="826"/>
      <c r="AC35" s="826"/>
      <c r="AD35" s="826"/>
      <c r="AE35" s="827"/>
      <c r="AF35" s="861">
        <v>0</v>
      </c>
      <c r="AG35" s="862"/>
      <c r="AH35" s="862"/>
      <c r="AI35" s="862"/>
      <c r="AJ35" s="863"/>
      <c r="AK35" s="923">
        <v>132</v>
      </c>
      <c r="AL35" s="924"/>
      <c r="AM35" s="924"/>
      <c r="AN35" s="924"/>
      <c r="AO35" s="924"/>
      <c r="AP35" s="924">
        <v>1877</v>
      </c>
      <c r="AQ35" s="924"/>
      <c r="AR35" s="924"/>
      <c r="AS35" s="924"/>
      <c r="AT35" s="924"/>
      <c r="AU35" s="924">
        <v>1661</v>
      </c>
      <c r="AV35" s="924"/>
      <c r="AW35" s="924"/>
      <c r="AX35" s="924"/>
      <c r="AY35" s="924"/>
      <c r="AZ35" s="925" t="s">
        <v>586</v>
      </c>
      <c r="BA35" s="925"/>
      <c r="BB35" s="925"/>
      <c r="BC35" s="925"/>
      <c r="BD35" s="925"/>
      <c r="BE35" s="921" t="s">
        <v>418</v>
      </c>
      <c r="BF35" s="921"/>
      <c r="BG35" s="921"/>
      <c r="BH35" s="921"/>
      <c r="BI35" s="922"/>
      <c r="BJ35" s="252"/>
      <c r="BK35" s="252"/>
      <c r="BL35" s="252"/>
      <c r="BM35" s="252"/>
      <c r="BN35" s="252"/>
      <c r="BO35" s="264"/>
      <c r="BP35" s="264"/>
      <c r="BQ35" s="261">
        <v>29</v>
      </c>
      <c r="BR35" s="262"/>
      <c r="BS35" s="816"/>
      <c r="BT35" s="817"/>
      <c r="BU35" s="817"/>
      <c r="BV35" s="817"/>
      <c r="BW35" s="817"/>
      <c r="BX35" s="817"/>
      <c r="BY35" s="817"/>
      <c r="BZ35" s="817"/>
      <c r="CA35" s="817"/>
      <c r="CB35" s="817"/>
      <c r="CC35" s="817"/>
      <c r="CD35" s="817"/>
      <c r="CE35" s="817"/>
      <c r="CF35" s="817"/>
      <c r="CG35" s="818"/>
      <c r="CH35" s="813"/>
      <c r="CI35" s="814"/>
      <c r="CJ35" s="814"/>
      <c r="CK35" s="814"/>
      <c r="CL35" s="815"/>
      <c r="CM35" s="813"/>
      <c r="CN35" s="814"/>
      <c r="CO35" s="814"/>
      <c r="CP35" s="814"/>
      <c r="CQ35" s="815"/>
      <c r="CR35" s="813"/>
      <c r="CS35" s="814"/>
      <c r="CT35" s="814"/>
      <c r="CU35" s="814"/>
      <c r="CV35" s="815"/>
      <c r="CW35" s="813"/>
      <c r="CX35" s="814"/>
      <c r="CY35" s="814"/>
      <c r="CZ35" s="814"/>
      <c r="DA35" s="815"/>
      <c r="DB35" s="813"/>
      <c r="DC35" s="814"/>
      <c r="DD35" s="814"/>
      <c r="DE35" s="814"/>
      <c r="DF35" s="815"/>
      <c r="DG35" s="813"/>
      <c r="DH35" s="814"/>
      <c r="DI35" s="814"/>
      <c r="DJ35" s="814"/>
      <c r="DK35" s="815"/>
      <c r="DL35" s="813"/>
      <c r="DM35" s="814"/>
      <c r="DN35" s="814"/>
      <c r="DO35" s="814"/>
      <c r="DP35" s="815"/>
      <c r="DQ35" s="813"/>
      <c r="DR35" s="814"/>
      <c r="DS35" s="814"/>
      <c r="DT35" s="814"/>
      <c r="DU35" s="815"/>
      <c r="DV35" s="875"/>
      <c r="DW35" s="876"/>
      <c r="DX35" s="876"/>
      <c r="DY35" s="876"/>
      <c r="DZ35" s="877"/>
      <c r="EA35" s="246"/>
    </row>
    <row r="36" spans="1:131" s="247" customFormat="1" ht="26.25" customHeight="1" x14ac:dyDescent="0.15">
      <c r="A36" s="265">
        <v>9</v>
      </c>
      <c r="B36" s="822" t="s">
        <v>419</v>
      </c>
      <c r="C36" s="823"/>
      <c r="D36" s="823"/>
      <c r="E36" s="823"/>
      <c r="F36" s="823"/>
      <c r="G36" s="823"/>
      <c r="H36" s="823"/>
      <c r="I36" s="823"/>
      <c r="J36" s="823"/>
      <c r="K36" s="823"/>
      <c r="L36" s="823"/>
      <c r="M36" s="823"/>
      <c r="N36" s="823"/>
      <c r="O36" s="823"/>
      <c r="P36" s="824"/>
      <c r="Q36" s="825">
        <v>537</v>
      </c>
      <c r="R36" s="826"/>
      <c r="S36" s="826"/>
      <c r="T36" s="826"/>
      <c r="U36" s="826"/>
      <c r="V36" s="826">
        <v>537</v>
      </c>
      <c r="W36" s="826"/>
      <c r="X36" s="826"/>
      <c r="Y36" s="826"/>
      <c r="Z36" s="826"/>
      <c r="AA36" s="826">
        <v>0</v>
      </c>
      <c r="AB36" s="826"/>
      <c r="AC36" s="826"/>
      <c r="AD36" s="826"/>
      <c r="AE36" s="827"/>
      <c r="AF36" s="861">
        <v>0</v>
      </c>
      <c r="AG36" s="862"/>
      <c r="AH36" s="862"/>
      <c r="AI36" s="862"/>
      <c r="AJ36" s="863"/>
      <c r="AK36" s="923">
        <v>302</v>
      </c>
      <c r="AL36" s="924"/>
      <c r="AM36" s="924"/>
      <c r="AN36" s="924"/>
      <c r="AO36" s="924"/>
      <c r="AP36" s="924">
        <v>3787</v>
      </c>
      <c r="AQ36" s="924"/>
      <c r="AR36" s="924"/>
      <c r="AS36" s="924"/>
      <c r="AT36" s="924"/>
      <c r="AU36" s="924">
        <v>3632</v>
      </c>
      <c r="AV36" s="924"/>
      <c r="AW36" s="924"/>
      <c r="AX36" s="924"/>
      <c r="AY36" s="924"/>
      <c r="AZ36" s="925" t="s">
        <v>586</v>
      </c>
      <c r="BA36" s="925"/>
      <c r="BB36" s="925"/>
      <c r="BC36" s="925"/>
      <c r="BD36" s="925"/>
      <c r="BE36" s="921" t="s">
        <v>418</v>
      </c>
      <c r="BF36" s="921"/>
      <c r="BG36" s="921"/>
      <c r="BH36" s="921"/>
      <c r="BI36" s="922"/>
      <c r="BJ36" s="252"/>
      <c r="BK36" s="252"/>
      <c r="BL36" s="252"/>
      <c r="BM36" s="252"/>
      <c r="BN36" s="252"/>
      <c r="BO36" s="264"/>
      <c r="BP36" s="264"/>
      <c r="BQ36" s="261">
        <v>30</v>
      </c>
      <c r="BR36" s="262"/>
      <c r="BS36" s="816"/>
      <c r="BT36" s="817"/>
      <c r="BU36" s="817"/>
      <c r="BV36" s="817"/>
      <c r="BW36" s="817"/>
      <c r="BX36" s="817"/>
      <c r="BY36" s="817"/>
      <c r="BZ36" s="817"/>
      <c r="CA36" s="817"/>
      <c r="CB36" s="817"/>
      <c r="CC36" s="817"/>
      <c r="CD36" s="817"/>
      <c r="CE36" s="817"/>
      <c r="CF36" s="817"/>
      <c r="CG36" s="818"/>
      <c r="CH36" s="813"/>
      <c r="CI36" s="814"/>
      <c r="CJ36" s="814"/>
      <c r="CK36" s="814"/>
      <c r="CL36" s="815"/>
      <c r="CM36" s="813"/>
      <c r="CN36" s="814"/>
      <c r="CO36" s="814"/>
      <c r="CP36" s="814"/>
      <c r="CQ36" s="815"/>
      <c r="CR36" s="813"/>
      <c r="CS36" s="814"/>
      <c r="CT36" s="814"/>
      <c r="CU36" s="814"/>
      <c r="CV36" s="815"/>
      <c r="CW36" s="813"/>
      <c r="CX36" s="814"/>
      <c r="CY36" s="814"/>
      <c r="CZ36" s="814"/>
      <c r="DA36" s="815"/>
      <c r="DB36" s="813"/>
      <c r="DC36" s="814"/>
      <c r="DD36" s="814"/>
      <c r="DE36" s="814"/>
      <c r="DF36" s="815"/>
      <c r="DG36" s="813"/>
      <c r="DH36" s="814"/>
      <c r="DI36" s="814"/>
      <c r="DJ36" s="814"/>
      <c r="DK36" s="815"/>
      <c r="DL36" s="813"/>
      <c r="DM36" s="814"/>
      <c r="DN36" s="814"/>
      <c r="DO36" s="814"/>
      <c r="DP36" s="815"/>
      <c r="DQ36" s="813"/>
      <c r="DR36" s="814"/>
      <c r="DS36" s="814"/>
      <c r="DT36" s="814"/>
      <c r="DU36" s="815"/>
      <c r="DV36" s="875"/>
      <c r="DW36" s="876"/>
      <c r="DX36" s="876"/>
      <c r="DY36" s="876"/>
      <c r="DZ36" s="877"/>
      <c r="EA36" s="246"/>
    </row>
    <row r="37" spans="1:131" s="247" customFormat="1" ht="26.25" customHeight="1" x14ac:dyDescent="0.15">
      <c r="A37" s="265">
        <v>10</v>
      </c>
      <c r="B37" s="822" t="s">
        <v>420</v>
      </c>
      <c r="C37" s="823"/>
      <c r="D37" s="823"/>
      <c r="E37" s="823"/>
      <c r="F37" s="823"/>
      <c r="G37" s="823"/>
      <c r="H37" s="823"/>
      <c r="I37" s="823"/>
      <c r="J37" s="823"/>
      <c r="K37" s="823"/>
      <c r="L37" s="823"/>
      <c r="M37" s="823"/>
      <c r="N37" s="823"/>
      <c r="O37" s="823"/>
      <c r="P37" s="824"/>
      <c r="Q37" s="825">
        <v>165</v>
      </c>
      <c r="R37" s="826"/>
      <c r="S37" s="826"/>
      <c r="T37" s="826"/>
      <c r="U37" s="826"/>
      <c r="V37" s="826">
        <v>165</v>
      </c>
      <c r="W37" s="826"/>
      <c r="X37" s="826"/>
      <c r="Y37" s="826"/>
      <c r="Z37" s="826"/>
      <c r="AA37" s="826">
        <v>1</v>
      </c>
      <c r="AB37" s="826"/>
      <c r="AC37" s="826"/>
      <c r="AD37" s="826"/>
      <c r="AE37" s="827"/>
      <c r="AF37" s="861">
        <v>1</v>
      </c>
      <c r="AG37" s="862"/>
      <c r="AH37" s="862"/>
      <c r="AI37" s="862"/>
      <c r="AJ37" s="863"/>
      <c r="AK37" s="923">
        <v>80</v>
      </c>
      <c r="AL37" s="924"/>
      <c r="AM37" s="924"/>
      <c r="AN37" s="924"/>
      <c r="AO37" s="924"/>
      <c r="AP37" s="924">
        <v>462</v>
      </c>
      <c r="AQ37" s="924"/>
      <c r="AR37" s="924"/>
      <c r="AS37" s="924"/>
      <c r="AT37" s="924"/>
      <c r="AU37" s="924">
        <v>366</v>
      </c>
      <c r="AV37" s="924"/>
      <c r="AW37" s="924"/>
      <c r="AX37" s="924"/>
      <c r="AY37" s="924"/>
      <c r="AZ37" s="925" t="s">
        <v>586</v>
      </c>
      <c r="BA37" s="925"/>
      <c r="BB37" s="925"/>
      <c r="BC37" s="925"/>
      <c r="BD37" s="925"/>
      <c r="BE37" s="921" t="s">
        <v>421</v>
      </c>
      <c r="BF37" s="921"/>
      <c r="BG37" s="921"/>
      <c r="BH37" s="921"/>
      <c r="BI37" s="922"/>
      <c r="BJ37" s="252"/>
      <c r="BK37" s="252"/>
      <c r="BL37" s="252"/>
      <c r="BM37" s="252"/>
      <c r="BN37" s="252"/>
      <c r="BO37" s="264"/>
      <c r="BP37" s="264"/>
      <c r="BQ37" s="261">
        <v>31</v>
      </c>
      <c r="BR37" s="262"/>
      <c r="BS37" s="816"/>
      <c r="BT37" s="817"/>
      <c r="BU37" s="817"/>
      <c r="BV37" s="817"/>
      <c r="BW37" s="817"/>
      <c r="BX37" s="817"/>
      <c r="BY37" s="817"/>
      <c r="BZ37" s="817"/>
      <c r="CA37" s="817"/>
      <c r="CB37" s="817"/>
      <c r="CC37" s="817"/>
      <c r="CD37" s="817"/>
      <c r="CE37" s="817"/>
      <c r="CF37" s="817"/>
      <c r="CG37" s="818"/>
      <c r="CH37" s="813"/>
      <c r="CI37" s="814"/>
      <c r="CJ37" s="814"/>
      <c r="CK37" s="814"/>
      <c r="CL37" s="815"/>
      <c r="CM37" s="813"/>
      <c r="CN37" s="814"/>
      <c r="CO37" s="814"/>
      <c r="CP37" s="814"/>
      <c r="CQ37" s="815"/>
      <c r="CR37" s="813"/>
      <c r="CS37" s="814"/>
      <c r="CT37" s="814"/>
      <c r="CU37" s="814"/>
      <c r="CV37" s="815"/>
      <c r="CW37" s="813"/>
      <c r="CX37" s="814"/>
      <c r="CY37" s="814"/>
      <c r="CZ37" s="814"/>
      <c r="DA37" s="815"/>
      <c r="DB37" s="813"/>
      <c r="DC37" s="814"/>
      <c r="DD37" s="814"/>
      <c r="DE37" s="814"/>
      <c r="DF37" s="815"/>
      <c r="DG37" s="813"/>
      <c r="DH37" s="814"/>
      <c r="DI37" s="814"/>
      <c r="DJ37" s="814"/>
      <c r="DK37" s="815"/>
      <c r="DL37" s="813"/>
      <c r="DM37" s="814"/>
      <c r="DN37" s="814"/>
      <c r="DO37" s="814"/>
      <c r="DP37" s="815"/>
      <c r="DQ37" s="813"/>
      <c r="DR37" s="814"/>
      <c r="DS37" s="814"/>
      <c r="DT37" s="814"/>
      <c r="DU37" s="815"/>
      <c r="DV37" s="875"/>
      <c r="DW37" s="876"/>
      <c r="DX37" s="876"/>
      <c r="DY37" s="876"/>
      <c r="DZ37" s="877"/>
      <c r="EA37" s="246"/>
    </row>
    <row r="38" spans="1:131" s="247" customFormat="1" ht="26.25" customHeight="1" x14ac:dyDescent="0.15">
      <c r="A38" s="265">
        <v>11</v>
      </c>
      <c r="B38" s="822" t="s">
        <v>422</v>
      </c>
      <c r="C38" s="823"/>
      <c r="D38" s="823"/>
      <c r="E38" s="823"/>
      <c r="F38" s="823"/>
      <c r="G38" s="823"/>
      <c r="H38" s="823"/>
      <c r="I38" s="823"/>
      <c r="J38" s="823"/>
      <c r="K38" s="823"/>
      <c r="L38" s="823"/>
      <c r="M38" s="823"/>
      <c r="N38" s="823"/>
      <c r="O38" s="823"/>
      <c r="P38" s="824"/>
      <c r="Q38" s="825">
        <v>6</v>
      </c>
      <c r="R38" s="826"/>
      <c r="S38" s="826"/>
      <c r="T38" s="826"/>
      <c r="U38" s="826"/>
      <c r="V38" s="826">
        <v>6</v>
      </c>
      <c r="W38" s="826"/>
      <c r="X38" s="826"/>
      <c r="Y38" s="826"/>
      <c r="Z38" s="826"/>
      <c r="AA38" s="826" t="s">
        <v>586</v>
      </c>
      <c r="AB38" s="826"/>
      <c r="AC38" s="826"/>
      <c r="AD38" s="826"/>
      <c r="AE38" s="827"/>
      <c r="AF38" s="861" t="s">
        <v>129</v>
      </c>
      <c r="AG38" s="862"/>
      <c r="AH38" s="862"/>
      <c r="AI38" s="862"/>
      <c r="AJ38" s="863"/>
      <c r="AK38" s="923">
        <v>3</v>
      </c>
      <c r="AL38" s="924"/>
      <c r="AM38" s="924"/>
      <c r="AN38" s="924"/>
      <c r="AO38" s="924"/>
      <c r="AP38" s="924" t="s">
        <v>586</v>
      </c>
      <c r="AQ38" s="924"/>
      <c r="AR38" s="924"/>
      <c r="AS38" s="924"/>
      <c r="AT38" s="924"/>
      <c r="AU38" s="924" t="s">
        <v>586</v>
      </c>
      <c r="AV38" s="924"/>
      <c r="AW38" s="924"/>
      <c r="AX38" s="924"/>
      <c r="AY38" s="924"/>
      <c r="AZ38" s="925" t="s">
        <v>586</v>
      </c>
      <c r="BA38" s="925"/>
      <c r="BB38" s="925"/>
      <c r="BC38" s="925"/>
      <c r="BD38" s="925"/>
      <c r="BE38" s="921" t="s">
        <v>423</v>
      </c>
      <c r="BF38" s="921"/>
      <c r="BG38" s="921"/>
      <c r="BH38" s="921"/>
      <c r="BI38" s="922"/>
      <c r="BJ38" s="252"/>
      <c r="BK38" s="252"/>
      <c r="BL38" s="252"/>
      <c r="BM38" s="252"/>
      <c r="BN38" s="252"/>
      <c r="BO38" s="264"/>
      <c r="BP38" s="264"/>
      <c r="BQ38" s="261">
        <v>32</v>
      </c>
      <c r="BR38" s="262"/>
      <c r="BS38" s="816"/>
      <c r="BT38" s="817"/>
      <c r="BU38" s="817"/>
      <c r="BV38" s="817"/>
      <c r="BW38" s="817"/>
      <c r="BX38" s="817"/>
      <c r="BY38" s="817"/>
      <c r="BZ38" s="817"/>
      <c r="CA38" s="817"/>
      <c r="CB38" s="817"/>
      <c r="CC38" s="817"/>
      <c r="CD38" s="817"/>
      <c r="CE38" s="817"/>
      <c r="CF38" s="817"/>
      <c r="CG38" s="818"/>
      <c r="CH38" s="813"/>
      <c r="CI38" s="814"/>
      <c r="CJ38" s="814"/>
      <c r="CK38" s="814"/>
      <c r="CL38" s="815"/>
      <c r="CM38" s="813"/>
      <c r="CN38" s="814"/>
      <c r="CO38" s="814"/>
      <c r="CP38" s="814"/>
      <c r="CQ38" s="815"/>
      <c r="CR38" s="813"/>
      <c r="CS38" s="814"/>
      <c r="CT38" s="814"/>
      <c r="CU38" s="814"/>
      <c r="CV38" s="815"/>
      <c r="CW38" s="813"/>
      <c r="CX38" s="814"/>
      <c r="CY38" s="814"/>
      <c r="CZ38" s="814"/>
      <c r="DA38" s="815"/>
      <c r="DB38" s="813"/>
      <c r="DC38" s="814"/>
      <c r="DD38" s="814"/>
      <c r="DE38" s="814"/>
      <c r="DF38" s="815"/>
      <c r="DG38" s="813"/>
      <c r="DH38" s="814"/>
      <c r="DI38" s="814"/>
      <c r="DJ38" s="814"/>
      <c r="DK38" s="815"/>
      <c r="DL38" s="813"/>
      <c r="DM38" s="814"/>
      <c r="DN38" s="814"/>
      <c r="DO38" s="814"/>
      <c r="DP38" s="815"/>
      <c r="DQ38" s="813"/>
      <c r="DR38" s="814"/>
      <c r="DS38" s="814"/>
      <c r="DT38" s="814"/>
      <c r="DU38" s="815"/>
      <c r="DV38" s="875"/>
      <c r="DW38" s="876"/>
      <c r="DX38" s="876"/>
      <c r="DY38" s="876"/>
      <c r="DZ38" s="877"/>
      <c r="EA38" s="246"/>
    </row>
    <row r="39" spans="1:131" s="247" customFormat="1" ht="26.25" customHeight="1" x14ac:dyDescent="0.15">
      <c r="A39" s="265">
        <v>12</v>
      </c>
      <c r="B39" s="822" t="s">
        <v>424</v>
      </c>
      <c r="C39" s="823"/>
      <c r="D39" s="823"/>
      <c r="E39" s="823"/>
      <c r="F39" s="823"/>
      <c r="G39" s="823"/>
      <c r="H39" s="823"/>
      <c r="I39" s="823"/>
      <c r="J39" s="823"/>
      <c r="K39" s="823"/>
      <c r="L39" s="823"/>
      <c r="M39" s="823"/>
      <c r="N39" s="823"/>
      <c r="O39" s="823"/>
      <c r="P39" s="824"/>
      <c r="Q39" s="825">
        <v>100</v>
      </c>
      <c r="R39" s="826"/>
      <c r="S39" s="826"/>
      <c r="T39" s="826"/>
      <c r="U39" s="826"/>
      <c r="V39" s="826">
        <v>98</v>
      </c>
      <c r="W39" s="826"/>
      <c r="X39" s="826"/>
      <c r="Y39" s="826"/>
      <c r="Z39" s="826"/>
      <c r="AA39" s="826">
        <v>2</v>
      </c>
      <c r="AB39" s="826"/>
      <c r="AC39" s="826"/>
      <c r="AD39" s="826"/>
      <c r="AE39" s="827"/>
      <c r="AF39" s="861">
        <v>2</v>
      </c>
      <c r="AG39" s="862"/>
      <c r="AH39" s="862"/>
      <c r="AI39" s="862"/>
      <c r="AJ39" s="863"/>
      <c r="AK39" s="923" t="s">
        <v>586</v>
      </c>
      <c r="AL39" s="924"/>
      <c r="AM39" s="924"/>
      <c r="AN39" s="924"/>
      <c r="AO39" s="924"/>
      <c r="AP39" s="924">
        <v>815</v>
      </c>
      <c r="AQ39" s="924"/>
      <c r="AR39" s="924"/>
      <c r="AS39" s="924"/>
      <c r="AT39" s="924"/>
      <c r="AU39" s="924" t="s">
        <v>586</v>
      </c>
      <c r="AV39" s="924"/>
      <c r="AW39" s="924"/>
      <c r="AX39" s="924"/>
      <c r="AY39" s="924"/>
      <c r="AZ39" s="925" t="s">
        <v>586</v>
      </c>
      <c r="BA39" s="925"/>
      <c r="BB39" s="925"/>
      <c r="BC39" s="925"/>
      <c r="BD39" s="925"/>
      <c r="BE39" s="921" t="s">
        <v>421</v>
      </c>
      <c r="BF39" s="921"/>
      <c r="BG39" s="921"/>
      <c r="BH39" s="921"/>
      <c r="BI39" s="922"/>
      <c r="BJ39" s="252"/>
      <c r="BK39" s="252"/>
      <c r="BL39" s="252"/>
      <c r="BM39" s="252"/>
      <c r="BN39" s="252"/>
      <c r="BO39" s="264"/>
      <c r="BP39" s="264"/>
      <c r="BQ39" s="261">
        <v>33</v>
      </c>
      <c r="BR39" s="262"/>
      <c r="BS39" s="816"/>
      <c r="BT39" s="817"/>
      <c r="BU39" s="817"/>
      <c r="BV39" s="817"/>
      <c r="BW39" s="817"/>
      <c r="BX39" s="817"/>
      <c r="BY39" s="817"/>
      <c r="BZ39" s="817"/>
      <c r="CA39" s="817"/>
      <c r="CB39" s="817"/>
      <c r="CC39" s="817"/>
      <c r="CD39" s="817"/>
      <c r="CE39" s="817"/>
      <c r="CF39" s="817"/>
      <c r="CG39" s="818"/>
      <c r="CH39" s="813"/>
      <c r="CI39" s="814"/>
      <c r="CJ39" s="814"/>
      <c r="CK39" s="814"/>
      <c r="CL39" s="815"/>
      <c r="CM39" s="813"/>
      <c r="CN39" s="814"/>
      <c r="CO39" s="814"/>
      <c r="CP39" s="814"/>
      <c r="CQ39" s="815"/>
      <c r="CR39" s="813"/>
      <c r="CS39" s="814"/>
      <c r="CT39" s="814"/>
      <c r="CU39" s="814"/>
      <c r="CV39" s="815"/>
      <c r="CW39" s="813"/>
      <c r="CX39" s="814"/>
      <c r="CY39" s="814"/>
      <c r="CZ39" s="814"/>
      <c r="DA39" s="815"/>
      <c r="DB39" s="813"/>
      <c r="DC39" s="814"/>
      <c r="DD39" s="814"/>
      <c r="DE39" s="814"/>
      <c r="DF39" s="815"/>
      <c r="DG39" s="813"/>
      <c r="DH39" s="814"/>
      <c r="DI39" s="814"/>
      <c r="DJ39" s="814"/>
      <c r="DK39" s="815"/>
      <c r="DL39" s="813"/>
      <c r="DM39" s="814"/>
      <c r="DN39" s="814"/>
      <c r="DO39" s="814"/>
      <c r="DP39" s="815"/>
      <c r="DQ39" s="813"/>
      <c r="DR39" s="814"/>
      <c r="DS39" s="814"/>
      <c r="DT39" s="814"/>
      <c r="DU39" s="815"/>
      <c r="DV39" s="875"/>
      <c r="DW39" s="876"/>
      <c r="DX39" s="876"/>
      <c r="DY39" s="876"/>
      <c r="DZ39" s="877"/>
      <c r="EA39" s="246"/>
    </row>
    <row r="40" spans="1:131" s="247" customFormat="1" ht="26.25" customHeight="1" x14ac:dyDescent="0.15">
      <c r="A40" s="260">
        <v>13</v>
      </c>
      <c r="B40" s="822" t="s">
        <v>425</v>
      </c>
      <c r="C40" s="823"/>
      <c r="D40" s="823"/>
      <c r="E40" s="823"/>
      <c r="F40" s="823"/>
      <c r="G40" s="823"/>
      <c r="H40" s="823"/>
      <c r="I40" s="823"/>
      <c r="J40" s="823"/>
      <c r="K40" s="823"/>
      <c r="L40" s="823"/>
      <c r="M40" s="823"/>
      <c r="N40" s="823"/>
      <c r="O40" s="823"/>
      <c r="P40" s="824"/>
      <c r="Q40" s="825">
        <v>23</v>
      </c>
      <c r="R40" s="826"/>
      <c r="S40" s="826"/>
      <c r="T40" s="826"/>
      <c r="U40" s="826"/>
      <c r="V40" s="826">
        <v>23</v>
      </c>
      <c r="W40" s="826"/>
      <c r="X40" s="826"/>
      <c r="Y40" s="826"/>
      <c r="Z40" s="826"/>
      <c r="AA40" s="826" t="s">
        <v>586</v>
      </c>
      <c r="AB40" s="826"/>
      <c r="AC40" s="826"/>
      <c r="AD40" s="826"/>
      <c r="AE40" s="827"/>
      <c r="AF40" s="861" t="s">
        <v>129</v>
      </c>
      <c r="AG40" s="862"/>
      <c r="AH40" s="862"/>
      <c r="AI40" s="862"/>
      <c r="AJ40" s="863"/>
      <c r="AK40" s="923" t="s">
        <v>586</v>
      </c>
      <c r="AL40" s="924"/>
      <c r="AM40" s="924"/>
      <c r="AN40" s="924"/>
      <c r="AO40" s="924"/>
      <c r="AP40" s="924">
        <v>170</v>
      </c>
      <c r="AQ40" s="924"/>
      <c r="AR40" s="924"/>
      <c r="AS40" s="924"/>
      <c r="AT40" s="924"/>
      <c r="AU40" s="924" t="s">
        <v>586</v>
      </c>
      <c r="AV40" s="924"/>
      <c r="AW40" s="924"/>
      <c r="AX40" s="924"/>
      <c r="AY40" s="924"/>
      <c r="AZ40" s="925" t="s">
        <v>586</v>
      </c>
      <c r="BA40" s="925"/>
      <c r="BB40" s="925"/>
      <c r="BC40" s="925"/>
      <c r="BD40" s="925"/>
      <c r="BE40" s="921" t="s">
        <v>421</v>
      </c>
      <c r="BF40" s="921"/>
      <c r="BG40" s="921"/>
      <c r="BH40" s="921"/>
      <c r="BI40" s="922"/>
      <c r="BJ40" s="252"/>
      <c r="BK40" s="252"/>
      <c r="BL40" s="252"/>
      <c r="BM40" s="252"/>
      <c r="BN40" s="252"/>
      <c r="BO40" s="264"/>
      <c r="BP40" s="264"/>
      <c r="BQ40" s="261">
        <v>34</v>
      </c>
      <c r="BR40" s="262"/>
      <c r="BS40" s="816"/>
      <c r="BT40" s="817"/>
      <c r="BU40" s="817"/>
      <c r="BV40" s="817"/>
      <c r="BW40" s="817"/>
      <c r="BX40" s="817"/>
      <c r="BY40" s="817"/>
      <c r="BZ40" s="817"/>
      <c r="CA40" s="817"/>
      <c r="CB40" s="817"/>
      <c r="CC40" s="817"/>
      <c r="CD40" s="817"/>
      <c r="CE40" s="817"/>
      <c r="CF40" s="817"/>
      <c r="CG40" s="818"/>
      <c r="CH40" s="813"/>
      <c r="CI40" s="814"/>
      <c r="CJ40" s="814"/>
      <c r="CK40" s="814"/>
      <c r="CL40" s="815"/>
      <c r="CM40" s="813"/>
      <c r="CN40" s="814"/>
      <c r="CO40" s="814"/>
      <c r="CP40" s="814"/>
      <c r="CQ40" s="815"/>
      <c r="CR40" s="813"/>
      <c r="CS40" s="814"/>
      <c r="CT40" s="814"/>
      <c r="CU40" s="814"/>
      <c r="CV40" s="815"/>
      <c r="CW40" s="813"/>
      <c r="CX40" s="814"/>
      <c r="CY40" s="814"/>
      <c r="CZ40" s="814"/>
      <c r="DA40" s="815"/>
      <c r="DB40" s="813"/>
      <c r="DC40" s="814"/>
      <c r="DD40" s="814"/>
      <c r="DE40" s="814"/>
      <c r="DF40" s="815"/>
      <c r="DG40" s="813"/>
      <c r="DH40" s="814"/>
      <c r="DI40" s="814"/>
      <c r="DJ40" s="814"/>
      <c r="DK40" s="815"/>
      <c r="DL40" s="813"/>
      <c r="DM40" s="814"/>
      <c r="DN40" s="814"/>
      <c r="DO40" s="814"/>
      <c r="DP40" s="815"/>
      <c r="DQ40" s="813"/>
      <c r="DR40" s="814"/>
      <c r="DS40" s="814"/>
      <c r="DT40" s="814"/>
      <c r="DU40" s="815"/>
      <c r="DV40" s="875"/>
      <c r="DW40" s="876"/>
      <c r="DX40" s="876"/>
      <c r="DY40" s="876"/>
      <c r="DZ40" s="877"/>
      <c r="EA40" s="246"/>
    </row>
    <row r="41" spans="1:131" s="247" customFormat="1" ht="26.25" customHeight="1" x14ac:dyDescent="0.15">
      <c r="A41" s="260">
        <v>14</v>
      </c>
      <c r="B41" s="822"/>
      <c r="C41" s="823"/>
      <c r="D41" s="823"/>
      <c r="E41" s="823"/>
      <c r="F41" s="823"/>
      <c r="G41" s="823"/>
      <c r="H41" s="823"/>
      <c r="I41" s="823"/>
      <c r="J41" s="823"/>
      <c r="K41" s="823"/>
      <c r="L41" s="823"/>
      <c r="M41" s="823"/>
      <c r="N41" s="823"/>
      <c r="O41" s="823"/>
      <c r="P41" s="824"/>
      <c r="Q41" s="825"/>
      <c r="R41" s="826"/>
      <c r="S41" s="826"/>
      <c r="T41" s="826"/>
      <c r="U41" s="826"/>
      <c r="V41" s="826"/>
      <c r="W41" s="826"/>
      <c r="X41" s="826"/>
      <c r="Y41" s="826"/>
      <c r="Z41" s="826"/>
      <c r="AA41" s="826"/>
      <c r="AB41" s="826"/>
      <c r="AC41" s="826"/>
      <c r="AD41" s="826"/>
      <c r="AE41" s="827"/>
      <c r="AF41" s="861"/>
      <c r="AG41" s="862"/>
      <c r="AH41" s="862"/>
      <c r="AI41" s="862"/>
      <c r="AJ41" s="863"/>
      <c r="AK41" s="923"/>
      <c r="AL41" s="924"/>
      <c r="AM41" s="924"/>
      <c r="AN41" s="924"/>
      <c r="AO41" s="924"/>
      <c r="AP41" s="924"/>
      <c r="AQ41" s="924"/>
      <c r="AR41" s="924"/>
      <c r="AS41" s="924"/>
      <c r="AT41" s="924"/>
      <c r="AU41" s="924"/>
      <c r="AV41" s="924"/>
      <c r="AW41" s="924"/>
      <c r="AX41" s="924"/>
      <c r="AY41" s="924"/>
      <c r="AZ41" s="925"/>
      <c r="BA41" s="925"/>
      <c r="BB41" s="925"/>
      <c r="BC41" s="925"/>
      <c r="BD41" s="925"/>
      <c r="BE41" s="921"/>
      <c r="BF41" s="921"/>
      <c r="BG41" s="921"/>
      <c r="BH41" s="921"/>
      <c r="BI41" s="922"/>
      <c r="BJ41" s="252"/>
      <c r="BK41" s="252"/>
      <c r="BL41" s="252"/>
      <c r="BM41" s="252"/>
      <c r="BN41" s="252"/>
      <c r="BO41" s="264"/>
      <c r="BP41" s="264"/>
      <c r="BQ41" s="261">
        <v>35</v>
      </c>
      <c r="BR41" s="262"/>
      <c r="BS41" s="816"/>
      <c r="BT41" s="817"/>
      <c r="BU41" s="817"/>
      <c r="BV41" s="817"/>
      <c r="BW41" s="817"/>
      <c r="BX41" s="817"/>
      <c r="BY41" s="817"/>
      <c r="BZ41" s="817"/>
      <c r="CA41" s="817"/>
      <c r="CB41" s="817"/>
      <c r="CC41" s="817"/>
      <c r="CD41" s="817"/>
      <c r="CE41" s="817"/>
      <c r="CF41" s="817"/>
      <c r="CG41" s="818"/>
      <c r="CH41" s="813"/>
      <c r="CI41" s="814"/>
      <c r="CJ41" s="814"/>
      <c r="CK41" s="814"/>
      <c r="CL41" s="815"/>
      <c r="CM41" s="813"/>
      <c r="CN41" s="814"/>
      <c r="CO41" s="814"/>
      <c r="CP41" s="814"/>
      <c r="CQ41" s="815"/>
      <c r="CR41" s="813"/>
      <c r="CS41" s="814"/>
      <c r="CT41" s="814"/>
      <c r="CU41" s="814"/>
      <c r="CV41" s="815"/>
      <c r="CW41" s="813"/>
      <c r="CX41" s="814"/>
      <c r="CY41" s="814"/>
      <c r="CZ41" s="814"/>
      <c r="DA41" s="815"/>
      <c r="DB41" s="813"/>
      <c r="DC41" s="814"/>
      <c r="DD41" s="814"/>
      <c r="DE41" s="814"/>
      <c r="DF41" s="815"/>
      <c r="DG41" s="813"/>
      <c r="DH41" s="814"/>
      <c r="DI41" s="814"/>
      <c r="DJ41" s="814"/>
      <c r="DK41" s="815"/>
      <c r="DL41" s="813"/>
      <c r="DM41" s="814"/>
      <c r="DN41" s="814"/>
      <c r="DO41" s="814"/>
      <c r="DP41" s="815"/>
      <c r="DQ41" s="813"/>
      <c r="DR41" s="814"/>
      <c r="DS41" s="814"/>
      <c r="DT41" s="814"/>
      <c r="DU41" s="815"/>
      <c r="DV41" s="875"/>
      <c r="DW41" s="876"/>
      <c r="DX41" s="876"/>
      <c r="DY41" s="876"/>
      <c r="DZ41" s="877"/>
      <c r="EA41" s="246"/>
    </row>
    <row r="42" spans="1:131" s="247" customFormat="1" ht="26.25" customHeight="1" x14ac:dyDescent="0.15">
      <c r="A42" s="260">
        <v>15</v>
      </c>
      <c r="B42" s="822"/>
      <c r="C42" s="823"/>
      <c r="D42" s="823"/>
      <c r="E42" s="823"/>
      <c r="F42" s="823"/>
      <c r="G42" s="823"/>
      <c r="H42" s="823"/>
      <c r="I42" s="823"/>
      <c r="J42" s="823"/>
      <c r="K42" s="823"/>
      <c r="L42" s="823"/>
      <c r="M42" s="823"/>
      <c r="N42" s="823"/>
      <c r="O42" s="823"/>
      <c r="P42" s="824"/>
      <c r="Q42" s="825"/>
      <c r="R42" s="826"/>
      <c r="S42" s="826"/>
      <c r="T42" s="826"/>
      <c r="U42" s="826"/>
      <c r="V42" s="826"/>
      <c r="W42" s="826"/>
      <c r="X42" s="826"/>
      <c r="Y42" s="826"/>
      <c r="Z42" s="826"/>
      <c r="AA42" s="826"/>
      <c r="AB42" s="826"/>
      <c r="AC42" s="826"/>
      <c r="AD42" s="826"/>
      <c r="AE42" s="827"/>
      <c r="AF42" s="861"/>
      <c r="AG42" s="862"/>
      <c r="AH42" s="862"/>
      <c r="AI42" s="862"/>
      <c r="AJ42" s="863"/>
      <c r="AK42" s="923"/>
      <c r="AL42" s="924"/>
      <c r="AM42" s="924"/>
      <c r="AN42" s="924"/>
      <c r="AO42" s="924"/>
      <c r="AP42" s="924"/>
      <c r="AQ42" s="924"/>
      <c r="AR42" s="924"/>
      <c r="AS42" s="924"/>
      <c r="AT42" s="924"/>
      <c r="AU42" s="924"/>
      <c r="AV42" s="924"/>
      <c r="AW42" s="924"/>
      <c r="AX42" s="924"/>
      <c r="AY42" s="924"/>
      <c r="AZ42" s="925"/>
      <c r="BA42" s="925"/>
      <c r="BB42" s="925"/>
      <c r="BC42" s="925"/>
      <c r="BD42" s="925"/>
      <c r="BE42" s="921"/>
      <c r="BF42" s="921"/>
      <c r="BG42" s="921"/>
      <c r="BH42" s="921"/>
      <c r="BI42" s="922"/>
      <c r="BJ42" s="252"/>
      <c r="BK42" s="252"/>
      <c r="BL42" s="252"/>
      <c r="BM42" s="252"/>
      <c r="BN42" s="252"/>
      <c r="BO42" s="264"/>
      <c r="BP42" s="264"/>
      <c r="BQ42" s="261">
        <v>36</v>
      </c>
      <c r="BR42" s="262"/>
      <c r="BS42" s="816"/>
      <c r="BT42" s="817"/>
      <c r="BU42" s="817"/>
      <c r="BV42" s="817"/>
      <c r="BW42" s="817"/>
      <c r="BX42" s="817"/>
      <c r="BY42" s="817"/>
      <c r="BZ42" s="817"/>
      <c r="CA42" s="817"/>
      <c r="CB42" s="817"/>
      <c r="CC42" s="817"/>
      <c r="CD42" s="817"/>
      <c r="CE42" s="817"/>
      <c r="CF42" s="817"/>
      <c r="CG42" s="818"/>
      <c r="CH42" s="813"/>
      <c r="CI42" s="814"/>
      <c r="CJ42" s="814"/>
      <c r="CK42" s="814"/>
      <c r="CL42" s="815"/>
      <c r="CM42" s="813"/>
      <c r="CN42" s="814"/>
      <c r="CO42" s="814"/>
      <c r="CP42" s="814"/>
      <c r="CQ42" s="815"/>
      <c r="CR42" s="813"/>
      <c r="CS42" s="814"/>
      <c r="CT42" s="814"/>
      <c r="CU42" s="814"/>
      <c r="CV42" s="815"/>
      <c r="CW42" s="813"/>
      <c r="CX42" s="814"/>
      <c r="CY42" s="814"/>
      <c r="CZ42" s="814"/>
      <c r="DA42" s="815"/>
      <c r="DB42" s="813"/>
      <c r="DC42" s="814"/>
      <c r="DD42" s="814"/>
      <c r="DE42" s="814"/>
      <c r="DF42" s="815"/>
      <c r="DG42" s="813"/>
      <c r="DH42" s="814"/>
      <c r="DI42" s="814"/>
      <c r="DJ42" s="814"/>
      <c r="DK42" s="815"/>
      <c r="DL42" s="813"/>
      <c r="DM42" s="814"/>
      <c r="DN42" s="814"/>
      <c r="DO42" s="814"/>
      <c r="DP42" s="815"/>
      <c r="DQ42" s="813"/>
      <c r="DR42" s="814"/>
      <c r="DS42" s="814"/>
      <c r="DT42" s="814"/>
      <c r="DU42" s="815"/>
      <c r="DV42" s="875"/>
      <c r="DW42" s="876"/>
      <c r="DX42" s="876"/>
      <c r="DY42" s="876"/>
      <c r="DZ42" s="877"/>
      <c r="EA42" s="246"/>
    </row>
    <row r="43" spans="1:131" s="247" customFormat="1" ht="26.25" customHeight="1" x14ac:dyDescent="0.15">
      <c r="A43" s="260">
        <v>16</v>
      </c>
      <c r="B43" s="822"/>
      <c r="C43" s="823"/>
      <c r="D43" s="823"/>
      <c r="E43" s="823"/>
      <c r="F43" s="823"/>
      <c r="G43" s="823"/>
      <c r="H43" s="823"/>
      <c r="I43" s="823"/>
      <c r="J43" s="823"/>
      <c r="K43" s="823"/>
      <c r="L43" s="823"/>
      <c r="M43" s="823"/>
      <c r="N43" s="823"/>
      <c r="O43" s="823"/>
      <c r="P43" s="824"/>
      <c r="Q43" s="825"/>
      <c r="R43" s="826"/>
      <c r="S43" s="826"/>
      <c r="T43" s="826"/>
      <c r="U43" s="826"/>
      <c r="V43" s="826"/>
      <c r="W43" s="826"/>
      <c r="X43" s="826"/>
      <c r="Y43" s="826"/>
      <c r="Z43" s="826"/>
      <c r="AA43" s="826"/>
      <c r="AB43" s="826"/>
      <c r="AC43" s="826"/>
      <c r="AD43" s="826"/>
      <c r="AE43" s="827"/>
      <c r="AF43" s="861"/>
      <c r="AG43" s="862"/>
      <c r="AH43" s="862"/>
      <c r="AI43" s="862"/>
      <c r="AJ43" s="863"/>
      <c r="AK43" s="923"/>
      <c r="AL43" s="924"/>
      <c r="AM43" s="924"/>
      <c r="AN43" s="924"/>
      <c r="AO43" s="924"/>
      <c r="AP43" s="924"/>
      <c r="AQ43" s="924"/>
      <c r="AR43" s="924"/>
      <c r="AS43" s="924"/>
      <c r="AT43" s="924"/>
      <c r="AU43" s="924"/>
      <c r="AV43" s="924"/>
      <c r="AW43" s="924"/>
      <c r="AX43" s="924"/>
      <c r="AY43" s="924"/>
      <c r="AZ43" s="925"/>
      <c r="BA43" s="925"/>
      <c r="BB43" s="925"/>
      <c r="BC43" s="925"/>
      <c r="BD43" s="925"/>
      <c r="BE43" s="921"/>
      <c r="BF43" s="921"/>
      <c r="BG43" s="921"/>
      <c r="BH43" s="921"/>
      <c r="BI43" s="922"/>
      <c r="BJ43" s="252"/>
      <c r="BK43" s="252"/>
      <c r="BL43" s="252"/>
      <c r="BM43" s="252"/>
      <c r="BN43" s="252"/>
      <c r="BO43" s="264"/>
      <c r="BP43" s="264"/>
      <c r="BQ43" s="261">
        <v>37</v>
      </c>
      <c r="BR43" s="262"/>
      <c r="BS43" s="816"/>
      <c r="BT43" s="817"/>
      <c r="BU43" s="817"/>
      <c r="BV43" s="817"/>
      <c r="BW43" s="817"/>
      <c r="BX43" s="817"/>
      <c r="BY43" s="817"/>
      <c r="BZ43" s="817"/>
      <c r="CA43" s="817"/>
      <c r="CB43" s="817"/>
      <c r="CC43" s="817"/>
      <c r="CD43" s="817"/>
      <c r="CE43" s="817"/>
      <c r="CF43" s="817"/>
      <c r="CG43" s="818"/>
      <c r="CH43" s="813"/>
      <c r="CI43" s="814"/>
      <c r="CJ43" s="814"/>
      <c r="CK43" s="814"/>
      <c r="CL43" s="815"/>
      <c r="CM43" s="813"/>
      <c r="CN43" s="814"/>
      <c r="CO43" s="814"/>
      <c r="CP43" s="814"/>
      <c r="CQ43" s="815"/>
      <c r="CR43" s="813"/>
      <c r="CS43" s="814"/>
      <c r="CT43" s="814"/>
      <c r="CU43" s="814"/>
      <c r="CV43" s="815"/>
      <c r="CW43" s="813"/>
      <c r="CX43" s="814"/>
      <c r="CY43" s="814"/>
      <c r="CZ43" s="814"/>
      <c r="DA43" s="815"/>
      <c r="DB43" s="813"/>
      <c r="DC43" s="814"/>
      <c r="DD43" s="814"/>
      <c r="DE43" s="814"/>
      <c r="DF43" s="815"/>
      <c r="DG43" s="813"/>
      <c r="DH43" s="814"/>
      <c r="DI43" s="814"/>
      <c r="DJ43" s="814"/>
      <c r="DK43" s="815"/>
      <c r="DL43" s="813"/>
      <c r="DM43" s="814"/>
      <c r="DN43" s="814"/>
      <c r="DO43" s="814"/>
      <c r="DP43" s="815"/>
      <c r="DQ43" s="813"/>
      <c r="DR43" s="814"/>
      <c r="DS43" s="814"/>
      <c r="DT43" s="814"/>
      <c r="DU43" s="815"/>
      <c r="DV43" s="875"/>
      <c r="DW43" s="876"/>
      <c r="DX43" s="876"/>
      <c r="DY43" s="876"/>
      <c r="DZ43" s="877"/>
      <c r="EA43" s="246"/>
    </row>
    <row r="44" spans="1:131" s="247" customFormat="1" ht="26.25" customHeight="1" x14ac:dyDescent="0.15">
      <c r="A44" s="260">
        <v>17</v>
      </c>
      <c r="B44" s="822"/>
      <c r="C44" s="823"/>
      <c r="D44" s="823"/>
      <c r="E44" s="823"/>
      <c r="F44" s="823"/>
      <c r="G44" s="823"/>
      <c r="H44" s="823"/>
      <c r="I44" s="823"/>
      <c r="J44" s="823"/>
      <c r="K44" s="823"/>
      <c r="L44" s="823"/>
      <c r="M44" s="823"/>
      <c r="N44" s="823"/>
      <c r="O44" s="823"/>
      <c r="P44" s="824"/>
      <c r="Q44" s="825"/>
      <c r="R44" s="826"/>
      <c r="S44" s="826"/>
      <c r="T44" s="826"/>
      <c r="U44" s="826"/>
      <c r="V44" s="826"/>
      <c r="W44" s="826"/>
      <c r="X44" s="826"/>
      <c r="Y44" s="826"/>
      <c r="Z44" s="826"/>
      <c r="AA44" s="826"/>
      <c r="AB44" s="826"/>
      <c r="AC44" s="826"/>
      <c r="AD44" s="826"/>
      <c r="AE44" s="827"/>
      <c r="AF44" s="861"/>
      <c r="AG44" s="862"/>
      <c r="AH44" s="862"/>
      <c r="AI44" s="862"/>
      <c r="AJ44" s="863"/>
      <c r="AK44" s="923"/>
      <c r="AL44" s="924"/>
      <c r="AM44" s="924"/>
      <c r="AN44" s="924"/>
      <c r="AO44" s="924"/>
      <c r="AP44" s="924"/>
      <c r="AQ44" s="924"/>
      <c r="AR44" s="924"/>
      <c r="AS44" s="924"/>
      <c r="AT44" s="924"/>
      <c r="AU44" s="924"/>
      <c r="AV44" s="924"/>
      <c r="AW44" s="924"/>
      <c r="AX44" s="924"/>
      <c r="AY44" s="924"/>
      <c r="AZ44" s="925"/>
      <c r="BA44" s="925"/>
      <c r="BB44" s="925"/>
      <c r="BC44" s="925"/>
      <c r="BD44" s="925"/>
      <c r="BE44" s="921"/>
      <c r="BF44" s="921"/>
      <c r="BG44" s="921"/>
      <c r="BH44" s="921"/>
      <c r="BI44" s="922"/>
      <c r="BJ44" s="252"/>
      <c r="BK44" s="252"/>
      <c r="BL44" s="252"/>
      <c r="BM44" s="252"/>
      <c r="BN44" s="252"/>
      <c r="BO44" s="264"/>
      <c r="BP44" s="264"/>
      <c r="BQ44" s="261">
        <v>38</v>
      </c>
      <c r="BR44" s="262"/>
      <c r="BS44" s="816"/>
      <c r="BT44" s="817"/>
      <c r="BU44" s="817"/>
      <c r="BV44" s="817"/>
      <c r="BW44" s="817"/>
      <c r="BX44" s="817"/>
      <c r="BY44" s="817"/>
      <c r="BZ44" s="817"/>
      <c r="CA44" s="817"/>
      <c r="CB44" s="817"/>
      <c r="CC44" s="817"/>
      <c r="CD44" s="817"/>
      <c r="CE44" s="817"/>
      <c r="CF44" s="817"/>
      <c r="CG44" s="818"/>
      <c r="CH44" s="813"/>
      <c r="CI44" s="814"/>
      <c r="CJ44" s="814"/>
      <c r="CK44" s="814"/>
      <c r="CL44" s="815"/>
      <c r="CM44" s="813"/>
      <c r="CN44" s="814"/>
      <c r="CO44" s="814"/>
      <c r="CP44" s="814"/>
      <c r="CQ44" s="815"/>
      <c r="CR44" s="813"/>
      <c r="CS44" s="814"/>
      <c r="CT44" s="814"/>
      <c r="CU44" s="814"/>
      <c r="CV44" s="815"/>
      <c r="CW44" s="813"/>
      <c r="CX44" s="814"/>
      <c r="CY44" s="814"/>
      <c r="CZ44" s="814"/>
      <c r="DA44" s="815"/>
      <c r="DB44" s="813"/>
      <c r="DC44" s="814"/>
      <c r="DD44" s="814"/>
      <c r="DE44" s="814"/>
      <c r="DF44" s="815"/>
      <c r="DG44" s="813"/>
      <c r="DH44" s="814"/>
      <c r="DI44" s="814"/>
      <c r="DJ44" s="814"/>
      <c r="DK44" s="815"/>
      <c r="DL44" s="813"/>
      <c r="DM44" s="814"/>
      <c r="DN44" s="814"/>
      <c r="DO44" s="814"/>
      <c r="DP44" s="815"/>
      <c r="DQ44" s="813"/>
      <c r="DR44" s="814"/>
      <c r="DS44" s="814"/>
      <c r="DT44" s="814"/>
      <c r="DU44" s="815"/>
      <c r="DV44" s="875"/>
      <c r="DW44" s="876"/>
      <c r="DX44" s="876"/>
      <c r="DY44" s="876"/>
      <c r="DZ44" s="877"/>
      <c r="EA44" s="246"/>
    </row>
    <row r="45" spans="1:131" s="247" customFormat="1" ht="26.25" customHeight="1" x14ac:dyDescent="0.15">
      <c r="A45" s="260">
        <v>18</v>
      </c>
      <c r="B45" s="822"/>
      <c r="C45" s="823"/>
      <c r="D45" s="823"/>
      <c r="E45" s="823"/>
      <c r="F45" s="823"/>
      <c r="G45" s="823"/>
      <c r="H45" s="823"/>
      <c r="I45" s="823"/>
      <c r="J45" s="823"/>
      <c r="K45" s="823"/>
      <c r="L45" s="823"/>
      <c r="M45" s="823"/>
      <c r="N45" s="823"/>
      <c r="O45" s="823"/>
      <c r="P45" s="824"/>
      <c r="Q45" s="825"/>
      <c r="R45" s="826"/>
      <c r="S45" s="826"/>
      <c r="T45" s="826"/>
      <c r="U45" s="826"/>
      <c r="V45" s="826"/>
      <c r="W45" s="826"/>
      <c r="X45" s="826"/>
      <c r="Y45" s="826"/>
      <c r="Z45" s="826"/>
      <c r="AA45" s="826"/>
      <c r="AB45" s="826"/>
      <c r="AC45" s="826"/>
      <c r="AD45" s="826"/>
      <c r="AE45" s="827"/>
      <c r="AF45" s="861"/>
      <c r="AG45" s="862"/>
      <c r="AH45" s="862"/>
      <c r="AI45" s="862"/>
      <c r="AJ45" s="863"/>
      <c r="AK45" s="923"/>
      <c r="AL45" s="924"/>
      <c r="AM45" s="924"/>
      <c r="AN45" s="924"/>
      <c r="AO45" s="924"/>
      <c r="AP45" s="924"/>
      <c r="AQ45" s="924"/>
      <c r="AR45" s="924"/>
      <c r="AS45" s="924"/>
      <c r="AT45" s="924"/>
      <c r="AU45" s="924"/>
      <c r="AV45" s="924"/>
      <c r="AW45" s="924"/>
      <c r="AX45" s="924"/>
      <c r="AY45" s="924"/>
      <c r="AZ45" s="925"/>
      <c r="BA45" s="925"/>
      <c r="BB45" s="925"/>
      <c r="BC45" s="925"/>
      <c r="BD45" s="925"/>
      <c r="BE45" s="921"/>
      <c r="BF45" s="921"/>
      <c r="BG45" s="921"/>
      <c r="BH45" s="921"/>
      <c r="BI45" s="922"/>
      <c r="BJ45" s="252"/>
      <c r="BK45" s="252"/>
      <c r="BL45" s="252"/>
      <c r="BM45" s="252"/>
      <c r="BN45" s="252"/>
      <c r="BO45" s="264"/>
      <c r="BP45" s="264"/>
      <c r="BQ45" s="261">
        <v>39</v>
      </c>
      <c r="BR45" s="262"/>
      <c r="BS45" s="816"/>
      <c r="BT45" s="817"/>
      <c r="BU45" s="817"/>
      <c r="BV45" s="817"/>
      <c r="BW45" s="817"/>
      <c r="BX45" s="817"/>
      <c r="BY45" s="817"/>
      <c r="BZ45" s="817"/>
      <c r="CA45" s="817"/>
      <c r="CB45" s="817"/>
      <c r="CC45" s="817"/>
      <c r="CD45" s="817"/>
      <c r="CE45" s="817"/>
      <c r="CF45" s="817"/>
      <c r="CG45" s="818"/>
      <c r="CH45" s="813"/>
      <c r="CI45" s="814"/>
      <c r="CJ45" s="814"/>
      <c r="CK45" s="814"/>
      <c r="CL45" s="815"/>
      <c r="CM45" s="813"/>
      <c r="CN45" s="814"/>
      <c r="CO45" s="814"/>
      <c r="CP45" s="814"/>
      <c r="CQ45" s="815"/>
      <c r="CR45" s="813"/>
      <c r="CS45" s="814"/>
      <c r="CT45" s="814"/>
      <c r="CU45" s="814"/>
      <c r="CV45" s="815"/>
      <c r="CW45" s="813"/>
      <c r="CX45" s="814"/>
      <c r="CY45" s="814"/>
      <c r="CZ45" s="814"/>
      <c r="DA45" s="815"/>
      <c r="DB45" s="813"/>
      <c r="DC45" s="814"/>
      <c r="DD45" s="814"/>
      <c r="DE45" s="814"/>
      <c r="DF45" s="815"/>
      <c r="DG45" s="813"/>
      <c r="DH45" s="814"/>
      <c r="DI45" s="814"/>
      <c r="DJ45" s="814"/>
      <c r="DK45" s="815"/>
      <c r="DL45" s="813"/>
      <c r="DM45" s="814"/>
      <c r="DN45" s="814"/>
      <c r="DO45" s="814"/>
      <c r="DP45" s="815"/>
      <c r="DQ45" s="813"/>
      <c r="DR45" s="814"/>
      <c r="DS45" s="814"/>
      <c r="DT45" s="814"/>
      <c r="DU45" s="815"/>
      <c r="DV45" s="875"/>
      <c r="DW45" s="876"/>
      <c r="DX45" s="876"/>
      <c r="DY45" s="876"/>
      <c r="DZ45" s="877"/>
      <c r="EA45" s="246"/>
    </row>
    <row r="46" spans="1:131" s="247" customFormat="1" ht="26.25" customHeight="1" x14ac:dyDescent="0.15">
      <c r="A46" s="260">
        <v>19</v>
      </c>
      <c r="B46" s="822"/>
      <c r="C46" s="823"/>
      <c r="D46" s="823"/>
      <c r="E46" s="823"/>
      <c r="F46" s="823"/>
      <c r="G46" s="823"/>
      <c r="H46" s="823"/>
      <c r="I46" s="823"/>
      <c r="J46" s="823"/>
      <c r="K46" s="823"/>
      <c r="L46" s="823"/>
      <c r="M46" s="823"/>
      <c r="N46" s="823"/>
      <c r="O46" s="823"/>
      <c r="P46" s="824"/>
      <c r="Q46" s="825"/>
      <c r="R46" s="826"/>
      <c r="S46" s="826"/>
      <c r="T46" s="826"/>
      <c r="U46" s="826"/>
      <c r="V46" s="826"/>
      <c r="W46" s="826"/>
      <c r="X46" s="826"/>
      <c r="Y46" s="826"/>
      <c r="Z46" s="826"/>
      <c r="AA46" s="826"/>
      <c r="AB46" s="826"/>
      <c r="AC46" s="826"/>
      <c r="AD46" s="826"/>
      <c r="AE46" s="827"/>
      <c r="AF46" s="861"/>
      <c r="AG46" s="862"/>
      <c r="AH46" s="862"/>
      <c r="AI46" s="862"/>
      <c r="AJ46" s="863"/>
      <c r="AK46" s="923"/>
      <c r="AL46" s="924"/>
      <c r="AM46" s="924"/>
      <c r="AN46" s="924"/>
      <c r="AO46" s="924"/>
      <c r="AP46" s="924"/>
      <c r="AQ46" s="924"/>
      <c r="AR46" s="924"/>
      <c r="AS46" s="924"/>
      <c r="AT46" s="924"/>
      <c r="AU46" s="924"/>
      <c r="AV46" s="924"/>
      <c r="AW46" s="924"/>
      <c r="AX46" s="924"/>
      <c r="AY46" s="924"/>
      <c r="AZ46" s="925"/>
      <c r="BA46" s="925"/>
      <c r="BB46" s="925"/>
      <c r="BC46" s="925"/>
      <c r="BD46" s="925"/>
      <c r="BE46" s="921"/>
      <c r="BF46" s="921"/>
      <c r="BG46" s="921"/>
      <c r="BH46" s="921"/>
      <c r="BI46" s="922"/>
      <c r="BJ46" s="252"/>
      <c r="BK46" s="252"/>
      <c r="BL46" s="252"/>
      <c r="BM46" s="252"/>
      <c r="BN46" s="252"/>
      <c r="BO46" s="264"/>
      <c r="BP46" s="264"/>
      <c r="BQ46" s="261">
        <v>40</v>
      </c>
      <c r="BR46" s="262"/>
      <c r="BS46" s="816"/>
      <c r="BT46" s="817"/>
      <c r="BU46" s="817"/>
      <c r="BV46" s="817"/>
      <c r="BW46" s="817"/>
      <c r="BX46" s="817"/>
      <c r="BY46" s="817"/>
      <c r="BZ46" s="817"/>
      <c r="CA46" s="817"/>
      <c r="CB46" s="817"/>
      <c r="CC46" s="817"/>
      <c r="CD46" s="817"/>
      <c r="CE46" s="817"/>
      <c r="CF46" s="817"/>
      <c r="CG46" s="818"/>
      <c r="CH46" s="813"/>
      <c r="CI46" s="814"/>
      <c r="CJ46" s="814"/>
      <c r="CK46" s="814"/>
      <c r="CL46" s="815"/>
      <c r="CM46" s="813"/>
      <c r="CN46" s="814"/>
      <c r="CO46" s="814"/>
      <c r="CP46" s="814"/>
      <c r="CQ46" s="815"/>
      <c r="CR46" s="813"/>
      <c r="CS46" s="814"/>
      <c r="CT46" s="814"/>
      <c r="CU46" s="814"/>
      <c r="CV46" s="815"/>
      <c r="CW46" s="813"/>
      <c r="CX46" s="814"/>
      <c r="CY46" s="814"/>
      <c r="CZ46" s="814"/>
      <c r="DA46" s="815"/>
      <c r="DB46" s="813"/>
      <c r="DC46" s="814"/>
      <c r="DD46" s="814"/>
      <c r="DE46" s="814"/>
      <c r="DF46" s="815"/>
      <c r="DG46" s="813"/>
      <c r="DH46" s="814"/>
      <c r="DI46" s="814"/>
      <c r="DJ46" s="814"/>
      <c r="DK46" s="815"/>
      <c r="DL46" s="813"/>
      <c r="DM46" s="814"/>
      <c r="DN46" s="814"/>
      <c r="DO46" s="814"/>
      <c r="DP46" s="815"/>
      <c r="DQ46" s="813"/>
      <c r="DR46" s="814"/>
      <c r="DS46" s="814"/>
      <c r="DT46" s="814"/>
      <c r="DU46" s="815"/>
      <c r="DV46" s="875"/>
      <c r="DW46" s="876"/>
      <c r="DX46" s="876"/>
      <c r="DY46" s="876"/>
      <c r="DZ46" s="877"/>
      <c r="EA46" s="246"/>
    </row>
    <row r="47" spans="1:131" s="247" customFormat="1" ht="26.25" customHeight="1" x14ac:dyDescent="0.15">
      <c r="A47" s="260">
        <v>20</v>
      </c>
      <c r="B47" s="822"/>
      <c r="C47" s="823"/>
      <c r="D47" s="823"/>
      <c r="E47" s="823"/>
      <c r="F47" s="823"/>
      <c r="G47" s="823"/>
      <c r="H47" s="823"/>
      <c r="I47" s="823"/>
      <c r="J47" s="823"/>
      <c r="K47" s="823"/>
      <c r="L47" s="823"/>
      <c r="M47" s="823"/>
      <c r="N47" s="823"/>
      <c r="O47" s="823"/>
      <c r="P47" s="824"/>
      <c r="Q47" s="825"/>
      <c r="R47" s="826"/>
      <c r="S47" s="826"/>
      <c r="T47" s="826"/>
      <c r="U47" s="826"/>
      <c r="V47" s="826"/>
      <c r="W47" s="826"/>
      <c r="X47" s="826"/>
      <c r="Y47" s="826"/>
      <c r="Z47" s="826"/>
      <c r="AA47" s="826"/>
      <c r="AB47" s="826"/>
      <c r="AC47" s="826"/>
      <c r="AD47" s="826"/>
      <c r="AE47" s="827"/>
      <c r="AF47" s="861"/>
      <c r="AG47" s="862"/>
      <c r="AH47" s="862"/>
      <c r="AI47" s="862"/>
      <c r="AJ47" s="863"/>
      <c r="AK47" s="923"/>
      <c r="AL47" s="924"/>
      <c r="AM47" s="924"/>
      <c r="AN47" s="924"/>
      <c r="AO47" s="924"/>
      <c r="AP47" s="924"/>
      <c r="AQ47" s="924"/>
      <c r="AR47" s="924"/>
      <c r="AS47" s="924"/>
      <c r="AT47" s="924"/>
      <c r="AU47" s="924"/>
      <c r="AV47" s="924"/>
      <c r="AW47" s="924"/>
      <c r="AX47" s="924"/>
      <c r="AY47" s="924"/>
      <c r="AZ47" s="925"/>
      <c r="BA47" s="925"/>
      <c r="BB47" s="925"/>
      <c r="BC47" s="925"/>
      <c r="BD47" s="925"/>
      <c r="BE47" s="921"/>
      <c r="BF47" s="921"/>
      <c r="BG47" s="921"/>
      <c r="BH47" s="921"/>
      <c r="BI47" s="922"/>
      <c r="BJ47" s="252"/>
      <c r="BK47" s="252"/>
      <c r="BL47" s="252"/>
      <c r="BM47" s="252"/>
      <c r="BN47" s="252"/>
      <c r="BO47" s="264"/>
      <c r="BP47" s="264"/>
      <c r="BQ47" s="261">
        <v>41</v>
      </c>
      <c r="BR47" s="262"/>
      <c r="BS47" s="816"/>
      <c r="BT47" s="817"/>
      <c r="BU47" s="817"/>
      <c r="BV47" s="817"/>
      <c r="BW47" s="817"/>
      <c r="BX47" s="817"/>
      <c r="BY47" s="817"/>
      <c r="BZ47" s="817"/>
      <c r="CA47" s="817"/>
      <c r="CB47" s="817"/>
      <c r="CC47" s="817"/>
      <c r="CD47" s="817"/>
      <c r="CE47" s="817"/>
      <c r="CF47" s="817"/>
      <c r="CG47" s="818"/>
      <c r="CH47" s="813"/>
      <c r="CI47" s="814"/>
      <c r="CJ47" s="814"/>
      <c r="CK47" s="814"/>
      <c r="CL47" s="815"/>
      <c r="CM47" s="813"/>
      <c r="CN47" s="814"/>
      <c r="CO47" s="814"/>
      <c r="CP47" s="814"/>
      <c r="CQ47" s="815"/>
      <c r="CR47" s="813"/>
      <c r="CS47" s="814"/>
      <c r="CT47" s="814"/>
      <c r="CU47" s="814"/>
      <c r="CV47" s="815"/>
      <c r="CW47" s="813"/>
      <c r="CX47" s="814"/>
      <c r="CY47" s="814"/>
      <c r="CZ47" s="814"/>
      <c r="DA47" s="815"/>
      <c r="DB47" s="813"/>
      <c r="DC47" s="814"/>
      <c r="DD47" s="814"/>
      <c r="DE47" s="814"/>
      <c r="DF47" s="815"/>
      <c r="DG47" s="813"/>
      <c r="DH47" s="814"/>
      <c r="DI47" s="814"/>
      <c r="DJ47" s="814"/>
      <c r="DK47" s="815"/>
      <c r="DL47" s="813"/>
      <c r="DM47" s="814"/>
      <c r="DN47" s="814"/>
      <c r="DO47" s="814"/>
      <c r="DP47" s="815"/>
      <c r="DQ47" s="813"/>
      <c r="DR47" s="814"/>
      <c r="DS47" s="814"/>
      <c r="DT47" s="814"/>
      <c r="DU47" s="815"/>
      <c r="DV47" s="875"/>
      <c r="DW47" s="876"/>
      <c r="DX47" s="876"/>
      <c r="DY47" s="876"/>
      <c r="DZ47" s="877"/>
      <c r="EA47" s="246"/>
    </row>
    <row r="48" spans="1:131" s="247" customFormat="1" ht="26.25" customHeight="1" x14ac:dyDescent="0.15">
      <c r="A48" s="260">
        <v>21</v>
      </c>
      <c r="B48" s="822"/>
      <c r="C48" s="823"/>
      <c r="D48" s="823"/>
      <c r="E48" s="823"/>
      <c r="F48" s="823"/>
      <c r="G48" s="823"/>
      <c r="H48" s="823"/>
      <c r="I48" s="823"/>
      <c r="J48" s="823"/>
      <c r="K48" s="823"/>
      <c r="L48" s="823"/>
      <c r="M48" s="823"/>
      <c r="N48" s="823"/>
      <c r="O48" s="823"/>
      <c r="P48" s="824"/>
      <c r="Q48" s="825"/>
      <c r="R48" s="826"/>
      <c r="S48" s="826"/>
      <c r="T48" s="826"/>
      <c r="U48" s="826"/>
      <c r="V48" s="826"/>
      <c r="W48" s="826"/>
      <c r="X48" s="826"/>
      <c r="Y48" s="826"/>
      <c r="Z48" s="826"/>
      <c r="AA48" s="826"/>
      <c r="AB48" s="826"/>
      <c r="AC48" s="826"/>
      <c r="AD48" s="826"/>
      <c r="AE48" s="827"/>
      <c r="AF48" s="861"/>
      <c r="AG48" s="862"/>
      <c r="AH48" s="862"/>
      <c r="AI48" s="862"/>
      <c r="AJ48" s="863"/>
      <c r="AK48" s="923"/>
      <c r="AL48" s="924"/>
      <c r="AM48" s="924"/>
      <c r="AN48" s="924"/>
      <c r="AO48" s="924"/>
      <c r="AP48" s="924"/>
      <c r="AQ48" s="924"/>
      <c r="AR48" s="924"/>
      <c r="AS48" s="924"/>
      <c r="AT48" s="924"/>
      <c r="AU48" s="924"/>
      <c r="AV48" s="924"/>
      <c r="AW48" s="924"/>
      <c r="AX48" s="924"/>
      <c r="AY48" s="924"/>
      <c r="AZ48" s="925"/>
      <c r="BA48" s="925"/>
      <c r="BB48" s="925"/>
      <c r="BC48" s="925"/>
      <c r="BD48" s="925"/>
      <c r="BE48" s="921"/>
      <c r="BF48" s="921"/>
      <c r="BG48" s="921"/>
      <c r="BH48" s="921"/>
      <c r="BI48" s="922"/>
      <c r="BJ48" s="252"/>
      <c r="BK48" s="252"/>
      <c r="BL48" s="252"/>
      <c r="BM48" s="252"/>
      <c r="BN48" s="252"/>
      <c r="BO48" s="264"/>
      <c r="BP48" s="264"/>
      <c r="BQ48" s="261">
        <v>42</v>
      </c>
      <c r="BR48" s="262"/>
      <c r="BS48" s="816"/>
      <c r="BT48" s="817"/>
      <c r="BU48" s="817"/>
      <c r="BV48" s="817"/>
      <c r="BW48" s="817"/>
      <c r="BX48" s="817"/>
      <c r="BY48" s="817"/>
      <c r="BZ48" s="817"/>
      <c r="CA48" s="817"/>
      <c r="CB48" s="817"/>
      <c r="CC48" s="817"/>
      <c r="CD48" s="817"/>
      <c r="CE48" s="817"/>
      <c r="CF48" s="817"/>
      <c r="CG48" s="818"/>
      <c r="CH48" s="813"/>
      <c r="CI48" s="814"/>
      <c r="CJ48" s="814"/>
      <c r="CK48" s="814"/>
      <c r="CL48" s="815"/>
      <c r="CM48" s="813"/>
      <c r="CN48" s="814"/>
      <c r="CO48" s="814"/>
      <c r="CP48" s="814"/>
      <c r="CQ48" s="815"/>
      <c r="CR48" s="813"/>
      <c r="CS48" s="814"/>
      <c r="CT48" s="814"/>
      <c r="CU48" s="814"/>
      <c r="CV48" s="815"/>
      <c r="CW48" s="813"/>
      <c r="CX48" s="814"/>
      <c r="CY48" s="814"/>
      <c r="CZ48" s="814"/>
      <c r="DA48" s="815"/>
      <c r="DB48" s="813"/>
      <c r="DC48" s="814"/>
      <c r="DD48" s="814"/>
      <c r="DE48" s="814"/>
      <c r="DF48" s="815"/>
      <c r="DG48" s="813"/>
      <c r="DH48" s="814"/>
      <c r="DI48" s="814"/>
      <c r="DJ48" s="814"/>
      <c r="DK48" s="815"/>
      <c r="DL48" s="813"/>
      <c r="DM48" s="814"/>
      <c r="DN48" s="814"/>
      <c r="DO48" s="814"/>
      <c r="DP48" s="815"/>
      <c r="DQ48" s="813"/>
      <c r="DR48" s="814"/>
      <c r="DS48" s="814"/>
      <c r="DT48" s="814"/>
      <c r="DU48" s="815"/>
      <c r="DV48" s="875"/>
      <c r="DW48" s="876"/>
      <c r="DX48" s="876"/>
      <c r="DY48" s="876"/>
      <c r="DZ48" s="877"/>
      <c r="EA48" s="246"/>
    </row>
    <row r="49" spans="1:131" s="247" customFormat="1" ht="26.25" customHeight="1" x14ac:dyDescent="0.15">
      <c r="A49" s="260">
        <v>22</v>
      </c>
      <c r="B49" s="822"/>
      <c r="C49" s="823"/>
      <c r="D49" s="823"/>
      <c r="E49" s="823"/>
      <c r="F49" s="823"/>
      <c r="G49" s="823"/>
      <c r="H49" s="823"/>
      <c r="I49" s="823"/>
      <c r="J49" s="823"/>
      <c r="K49" s="823"/>
      <c r="L49" s="823"/>
      <c r="M49" s="823"/>
      <c r="N49" s="823"/>
      <c r="O49" s="823"/>
      <c r="P49" s="824"/>
      <c r="Q49" s="825"/>
      <c r="R49" s="826"/>
      <c r="S49" s="826"/>
      <c r="T49" s="826"/>
      <c r="U49" s="826"/>
      <c r="V49" s="826"/>
      <c r="W49" s="826"/>
      <c r="X49" s="826"/>
      <c r="Y49" s="826"/>
      <c r="Z49" s="826"/>
      <c r="AA49" s="826"/>
      <c r="AB49" s="826"/>
      <c r="AC49" s="826"/>
      <c r="AD49" s="826"/>
      <c r="AE49" s="827"/>
      <c r="AF49" s="861"/>
      <c r="AG49" s="862"/>
      <c r="AH49" s="862"/>
      <c r="AI49" s="862"/>
      <c r="AJ49" s="863"/>
      <c r="AK49" s="923"/>
      <c r="AL49" s="924"/>
      <c r="AM49" s="924"/>
      <c r="AN49" s="924"/>
      <c r="AO49" s="924"/>
      <c r="AP49" s="924"/>
      <c r="AQ49" s="924"/>
      <c r="AR49" s="924"/>
      <c r="AS49" s="924"/>
      <c r="AT49" s="924"/>
      <c r="AU49" s="924"/>
      <c r="AV49" s="924"/>
      <c r="AW49" s="924"/>
      <c r="AX49" s="924"/>
      <c r="AY49" s="924"/>
      <c r="AZ49" s="925"/>
      <c r="BA49" s="925"/>
      <c r="BB49" s="925"/>
      <c r="BC49" s="925"/>
      <c r="BD49" s="925"/>
      <c r="BE49" s="921"/>
      <c r="BF49" s="921"/>
      <c r="BG49" s="921"/>
      <c r="BH49" s="921"/>
      <c r="BI49" s="922"/>
      <c r="BJ49" s="252"/>
      <c r="BK49" s="252"/>
      <c r="BL49" s="252"/>
      <c r="BM49" s="252"/>
      <c r="BN49" s="252"/>
      <c r="BO49" s="264"/>
      <c r="BP49" s="264"/>
      <c r="BQ49" s="261">
        <v>43</v>
      </c>
      <c r="BR49" s="262"/>
      <c r="BS49" s="816"/>
      <c r="BT49" s="817"/>
      <c r="BU49" s="817"/>
      <c r="BV49" s="817"/>
      <c r="BW49" s="817"/>
      <c r="BX49" s="817"/>
      <c r="BY49" s="817"/>
      <c r="BZ49" s="817"/>
      <c r="CA49" s="817"/>
      <c r="CB49" s="817"/>
      <c r="CC49" s="817"/>
      <c r="CD49" s="817"/>
      <c r="CE49" s="817"/>
      <c r="CF49" s="817"/>
      <c r="CG49" s="818"/>
      <c r="CH49" s="813"/>
      <c r="CI49" s="814"/>
      <c r="CJ49" s="814"/>
      <c r="CK49" s="814"/>
      <c r="CL49" s="815"/>
      <c r="CM49" s="813"/>
      <c r="CN49" s="814"/>
      <c r="CO49" s="814"/>
      <c r="CP49" s="814"/>
      <c r="CQ49" s="815"/>
      <c r="CR49" s="813"/>
      <c r="CS49" s="814"/>
      <c r="CT49" s="814"/>
      <c r="CU49" s="814"/>
      <c r="CV49" s="815"/>
      <c r="CW49" s="813"/>
      <c r="CX49" s="814"/>
      <c r="CY49" s="814"/>
      <c r="CZ49" s="814"/>
      <c r="DA49" s="815"/>
      <c r="DB49" s="813"/>
      <c r="DC49" s="814"/>
      <c r="DD49" s="814"/>
      <c r="DE49" s="814"/>
      <c r="DF49" s="815"/>
      <c r="DG49" s="813"/>
      <c r="DH49" s="814"/>
      <c r="DI49" s="814"/>
      <c r="DJ49" s="814"/>
      <c r="DK49" s="815"/>
      <c r="DL49" s="813"/>
      <c r="DM49" s="814"/>
      <c r="DN49" s="814"/>
      <c r="DO49" s="814"/>
      <c r="DP49" s="815"/>
      <c r="DQ49" s="813"/>
      <c r="DR49" s="814"/>
      <c r="DS49" s="814"/>
      <c r="DT49" s="814"/>
      <c r="DU49" s="815"/>
      <c r="DV49" s="875"/>
      <c r="DW49" s="876"/>
      <c r="DX49" s="876"/>
      <c r="DY49" s="876"/>
      <c r="DZ49" s="877"/>
      <c r="EA49" s="246"/>
    </row>
    <row r="50" spans="1:131" s="247" customFormat="1" ht="26.25" customHeight="1" x14ac:dyDescent="0.15">
      <c r="A50" s="260">
        <v>23</v>
      </c>
      <c r="B50" s="822"/>
      <c r="C50" s="823"/>
      <c r="D50" s="823"/>
      <c r="E50" s="823"/>
      <c r="F50" s="823"/>
      <c r="G50" s="823"/>
      <c r="H50" s="823"/>
      <c r="I50" s="823"/>
      <c r="J50" s="823"/>
      <c r="K50" s="823"/>
      <c r="L50" s="823"/>
      <c r="M50" s="823"/>
      <c r="N50" s="823"/>
      <c r="O50" s="823"/>
      <c r="P50" s="824"/>
      <c r="Q50" s="926"/>
      <c r="R50" s="927"/>
      <c r="S50" s="927"/>
      <c r="T50" s="927"/>
      <c r="U50" s="927"/>
      <c r="V50" s="927"/>
      <c r="W50" s="927"/>
      <c r="X50" s="927"/>
      <c r="Y50" s="927"/>
      <c r="Z50" s="927"/>
      <c r="AA50" s="927"/>
      <c r="AB50" s="927"/>
      <c r="AC50" s="927"/>
      <c r="AD50" s="927"/>
      <c r="AE50" s="928"/>
      <c r="AF50" s="861"/>
      <c r="AG50" s="862"/>
      <c r="AH50" s="862"/>
      <c r="AI50" s="862"/>
      <c r="AJ50" s="863"/>
      <c r="AK50" s="929"/>
      <c r="AL50" s="927"/>
      <c r="AM50" s="927"/>
      <c r="AN50" s="927"/>
      <c r="AO50" s="927"/>
      <c r="AP50" s="927"/>
      <c r="AQ50" s="927"/>
      <c r="AR50" s="927"/>
      <c r="AS50" s="927"/>
      <c r="AT50" s="927"/>
      <c r="AU50" s="927"/>
      <c r="AV50" s="927"/>
      <c r="AW50" s="927"/>
      <c r="AX50" s="927"/>
      <c r="AY50" s="927"/>
      <c r="AZ50" s="930"/>
      <c r="BA50" s="930"/>
      <c r="BB50" s="930"/>
      <c r="BC50" s="930"/>
      <c r="BD50" s="930"/>
      <c r="BE50" s="921"/>
      <c r="BF50" s="921"/>
      <c r="BG50" s="921"/>
      <c r="BH50" s="921"/>
      <c r="BI50" s="922"/>
      <c r="BJ50" s="252"/>
      <c r="BK50" s="252"/>
      <c r="BL50" s="252"/>
      <c r="BM50" s="252"/>
      <c r="BN50" s="252"/>
      <c r="BO50" s="264"/>
      <c r="BP50" s="264"/>
      <c r="BQ50" s="261">
        <v>44</v>
      </c>
      <c r="BR50" s="262"/>
      <c r="BS50" s="816"/>
      <c r="BT50" s="817"/>
      <c r="BU50" s="817"/>
      <c r="BV50" s="817"/>
      <c r="BW50" s="817"/>
      <c r="BX50" s="817"/>
      <c r="BY50" s="817"/>
      <c r="BZ50" s="817"/>
      <c r="CA50" s="817"/>
      <c r="CB50" s="817"/>
      <c r="CC50" s="817"/>
      <c r="CD50" s="817"/>
      <c r="CE50" s="817"/>
      <c r="CF50" s="817"/>
      <c r="CG50" s="818"/>
      <c r="CH50" s="813"/>
      <c r="CI50" s="814"/>
      <c r="CJ50" s="814"/>
      <c r="CK50" s="814"/>
      <c r="CL50" s="815"/>
      <c r="CM50" s="813"/>
      <c r="CN50" s="814"/>
      <c r="CO50" s="814"/>
      <c r="CP50" s="814"/>
      <c r="CQ50" s="815"/>
      <c r="CR50" s="813"/>
      <c r="CS50" s="814"/>
      <c r="CT50" s="814"/>
      <c r="CU50" s="814"/>
      <c r="CV50" s="815"/>
      <c r="CW50" s="813"/>
      <c r="CX50" s="814"/>
      <c r="CY50" s="814"/>
      <c r="CZ50" s="814"/>
      <c r="DA50" s="815"/>
      <c r="DB50" s="813"/>
      <c r="DC50" s="814"/>
      <c r="DD50" s="814"/>
      <c r="DE50" s="814"/>
      <c r="DF50" s="815"/>
      <c r="DG50" s="813"/>
      <c r="DH50" s="814"/>
      <c r="DI50" s="814"/>
      <c r="DJ50" s="814"/>
      <c r="DK50" s="815"/>
      <c r="DL50" s="813"/>
      <c r="DM50" s="814"/>
      <c r="DN50" s="814"/>
      <c r="DO50" s="814"/>
      <c r="DP50" s="815"/>
      <c r="DQ50" s="813"/>
      <c r="DR50" s="814"/>
      <c r="DS50" s="814"/>
      <c r="DT50" s="814"/>
      <c r="DU50" s="815"/>
      <c r="DV50" s="875"/>
      <c r="DW50" s="876"/>
      <c r="DX50" s="876"/>
      <c r="DY50" s="876"/>
      <c r="DZ50" s="877"/>
      <c r="EA50" s="246"/>
    </row>
    <row r="51" spans="1:131" s="247" customFormat="1" ht="26.25" customHeight="1" x14ac:dyDescent="0.15">
      <c r="A51" s="260">
        <v>24</v>
      </c>
      <c r="B51" s="822"/>
      <c r="C51" s="823"/>
      <c r="D51" s="823"/>
      <c r="E51" s="823"/>
      <c r="F51" s="823"/>
      <c r="G51" s="823"/>
      <c r="H51" s="823"/>
      <c r="I51" s="823"/>
      <c r="J51" s="823"/>
      <c r="K51" s="823"/>
      <c r="L51" s="823"/>
      <c r="M51" s="823"/>
      <c r="N51" s="823"/>
      <c r="O51" s="823"/>
      <c r="P51" s="824"/>
      <c r="Q51" s="926"/>
      <c r="R51" s="927"/>
      <c r="S51" s="927"/>
      <c r="T51" s="927"/>
      <c r="U51" s="927"/>
      <c r="V51" s="927"/>
      <c r="W51" s="927"/>
      <c r="X51" s="927"/>
      <c r="Y51" s="927"/>
      <c r="Z51" s="927"/>
      <c r="AA51" s="927"/>
      <c r="AB51" s="927"/>
      <c r="AC51" s="927"/>
      <c r="AD51" s="927"/>
      <c r="AE51" s="928"/>
      <c r="AF51" s="861"/>
      <c r="AG51" s="862"/>
      <c r="AH51" s="862"/>
      <c r="AI51" s="862"/>
      <c r="AJ51" s="863"/>
      <c r="AK51" s="929"/>
      <c r="AL51" s="927"/>
      <c r="AM51" s="927"/>
      <c r="AN51" s="927"/>
      <c r="AO51" s="927"/>
      <c r="AP51" s="927"/>
      <c r="AQ51" s="927"/>
      <c r="AR51" s="927"/>
      <c r="AS51" s="927"/>
      <c r="AT51" s="927"/>
      <c r="AU51" s="927"/>
      <c r="AV51" s="927"/>
      <c r="AW51" s="927"/>
      <c r="AX51" s="927"/>
      <c r="AY51" s="927"/>
      <c r="AZ51" s="930"/>
      <c r="BA51" s="930"/>
      <c r="BB51" s="930"/>
      <c r="BC51" s="930"/>
      <c r="BD51" s="930"/>
      <c r="BE51" s="921"/>
      <c r="BF51" s="921"/>
      <c r="BG51" s="921"/>
      <c r="BH51" s="921"/>
      <c r="BI51" s="922"/>
      <c r="BJ51" s="252"/>
      <c r="BK51" s="252"/>
      <c r="BL51" s="252"/>
      <c r="BM51" s="252"/>
      <c r="BN51" s="252"/>
      <c r="BO51" s="264"/>
      <c r="BP51" s="264"/>
      <c r="BQ51" s="261">
        <v>45</v>
      </c>
      <c r="BR51" s="262"/>
      <c r="BS51" s="816"/>
      <c r="BT51" s="817"/>
      <c r="BU51" s="817"/>
      <c r="BV51" s="817"/>
      <c r="BW51" s="817"/>
      <c r="BX51" s="817"/>
      <c r="BY51" s="817"/>
      <c r="BZ51" s="817"/>
      <c r="CA51" s="817"/>
      <c r="CB51" s="817"/>
      <c r="CC51" s="817"/>
      <c r="CD51" s="817"/>
      <c r="CE51" s="817"/>
      <c r="CF51" s="817"/>
      <c r="CG51" s="818"/>
      <c r="CH51" s="813"/>
      <c r="CI51" s="814"/>
      <c r="CJ51" s="814"/>
      <c r="CK51" s="814"/>
      <c r="CL51" s="815"/>
      <c r="CM51" s="813"/>
      <c r="CN51" s="814"/>
      <c r="CO51" s="814"/>
      <c r="CP51" s="814"/>
      <c r="CQ51" s="815"/>
      <c r="CR51" s="813"/>
      <c r="CS51" s="814"/>
      <c r="CT51" s="814"/>
      <c r="CU51" s="814"/>
      <c r="CV51" s="815"/>
      <c r="CW51" s="813"/>
      <c r="CX51" s="814"/>
      <c r="CY51" s="814"/>
      <c r="CZ51" s="814"/>
      <c r="DA51" s="815"/>
      <c r="DB51" s="813"/>
      <c r="DC51" s="814"/>
      <c r="DD51" s="814"/>
      <c r="DE51" s="814"/>
      <c r="DF51" s="815"/>
      <c r="DG51" s="813"/>
      <c r="DH51" s="814"/>
      <c r="DI51" s="814"/>
      <c r="DJ51" s="814"/>
      <c r="DK51" s="815"/>
      <c r="DL51" s="813"/>
      <c r="DM51" s="814"/>
      <c r="DN51" s="814"/>
      <c r="DO51" s="814"/>
      <c r="DP51" s="815"/>
      <c r="DQ51" s="813"/>
      <c r="DR51" s="814"/>
      <c r="DS51" s="814"/>
      <c r="DT51" s="814"/>
      <c r="DU51" s="815"/>
      <c r="DV51" s="875"/>
      <c r="DW51" s="876"/>
      <c r="DX51" s="876"/>
      <c r="DY51" s="876"/>
      <c r="DZ51" s="877"/>
      <c r="EA51" s="246"/>
    </row>
    <row r="52" spans="1:131" s="247" customFormat="1" ht="26.25" customHeight="1" x14ac:dyDescent="0.15">
      <c r="A52" s="260">
        <v>25</v>
      </c>
      <c r="B52" s="822"/>
      <c r="C52" s="823"/>
      <c r="D52" s="823"/>
      <c r="E52" s="823"/>
      <c r="F52" s="823"/>
      <c r="G52" s="823"/>
      <c r="H52" s="823"/>
      <c r="I52" s="823"/>
      <c r="J52" s="823"/>
      <c r="K52" s="823"/>
      <c r="L52" s="823"/>
      <c r="M52" s="823"/>
      <c r="N52" s="823"/>
      <c r="O52" s="823"/>
      <c r="P52" s="824"/>
      <c r="Q52" s="926"/>
      <c r="R52" s="927"/>
      <c r="S52" s="927"/>
      <c r="T52" s="927"/>
      <c r="U52" s="927"/>
      <c r="V52" s="927"/>
      <c r="W52" s="927"/>
      <c r="X52" s="927"/>
      <c r="Y52" s="927"/>
      <c r="Z52" s="927"/>
      <c r="AA52" s="927"/>
      <c r="AB52" s="927"/>
      <c r="AC52" s="927"/>
      <c r="AD52" s="927"/>
      <c r="AE52" s="928"/>
      <c r="AF52" s="861"/>
      <c r="AG52" s="862"/>
      <c r="AH52" s="862"/>
      <c r="AI52" s="862"/>
      <c r="AJ52" s="863"/>
      <c r="AK52" s="929"/>
      <c r="AL52" s="927"/>
      <c r="AM52" s="927"/>
      <c r="AN52" s="927"/>
      <c r="AO52" s="927"/>
      <c r="AP52" s="927"/>
      <c r="AQ52" s="927"/>
      <c r="AR52" s="927"/>
      <c r="AS52" s="927"/>
      <c r="AT52" s="927"/>
      <c r="AU52" s="927"/>
      <c r="AV52" s="927"/>
      <c r="AW52" s="927"/>
      <c r="AX52" s="927"/>
      <c r="AY52" s="927"/>
      <c r="AZ52" s="930"/>
      <c r="BA52" s="930"/>
      <c r="BB52" s="930"/>
      <c r="BC52" s="930"/>
      <c r="BD52" s="930"/>
      <c r="BE52" s="921"/>
      <c r="BF52" s="921"/>
      <c r="BG52" s="921"/>
      <c r="BH52" s="921"/>
      <c r="BI52" s="922"/>
      <c r="BJ52" s="252"/>
      <c r="BK52" s="252"/>
      <c r="BL52" s="252"/>
      <c r="BM52" s="252"/>
      <c r="BN52" s="252"/>
      <c r="BO52" s="264"/>
      <c r="BP52" s="264"/>
      <c r="BQ52" s="261">
        <v>46</v>
      </c>
      <c r="BR52" s="262"/>
      <c r="BS52" s="816"/>
      <c r="BT52" s="817"/>
      <c r="BU52" s="817"/>
      <c r="BV52" s="817"/>
      <c r="BW52" s="817"/>
      <c r="BX52" s="817"/>
      <c r="BY52" s="817"/>
      <c r="BZ52" s="817"/>
      <c r="CA52" s="817"/>
      <c r="CB52" s="817"/>
      <c r="CC52" s="817"/>
      <c r="CD52" s="817"/>
      <c r="CE52" s="817"/>
      <c r="CF52" s="817"/>
      <c r="CG52" s="818"/>
      <c r="CH52" s="813"/>
      <c r="CI52" s="814"/>
      <c r="CJ52" s="814"/>
      <c r="CK52" s="814"/>
      <c r="CL52" s="815"/>
      <c r="CM52" s="813"/>
      <c r="CN52" s="814"/>
      <c r="CO52" s="814"/>
      <c r="CP52" s="814"/>
      <c r="CQ52" s="815"/>
      <c r="CR52" s="813"/>
      <c r="CS52" s="814"/>
      <c r="CT52" s="814"/>
      <c r="CU52" s="814"/>
      <c r="CV52" s="815"/>
      <c r="CW52" s="813"/>
      <c r="CX52" s="814"/>
      <c r="CY52" s="814"/>
      <c r="CZ52" s="814"/>
      <c r="DA52" s="815"/>
      <c r="DB52" s="813"/>
      <c r="DC52" s="814"/>
      <c r="DD52" s="814"/>
      <c r="DE52" s="814"/>
      <c r="DF52" s="815"/>
      <c r="DG52" s="813"/>
      <c r="DH52" s="814"/>
      <c r="DI52" s="814"/>
      <c r="DJ52" s="814"/>
      <c r="DK52" s="815"/>
      <c r="DL52" s="813"/>
      <c r="DM52" s="814"/>
      <c r="DN52" s="814"/>
      <c r="DO52" s="814"/>
      <c r="DP52" s="815"/>
      <c r="DQ52" s="813"/>
      <c r="DR52" s="814"/>
      <c r="DS52" s="814"/>
      <c r="DT52" s="814"/>
      <c r="DU52" s="815"/>
      <c r="DV52" s="875"/>
      <c r="DW52" s="876"/>
      <c r="DX52" s="876"/>
      <c r="DY52" s="876"/>
      <c r="DZ52" s="877"/>
      <c r="EA52" s="246"/>
    </row>
    <row r="53" spans="1:131" s="247" customFormat="1" ht="26.25" customHeight="1" x14ac:dyDescent="0.15">
      <c r="A53" s="260">
        <v>26</v>
      </c>
      <c r="B53" s="822"/>
      <c r="C53" s="823"/>
      <c r="D53" s="823"/>
      <c r="E53" s="823"/>
      <c r="F53" s="823"/>
      <c r="G53" s="823"/>
      <c r="H53" s="823"/>
      <c r="I53" s="823"/>
      <c r="J53" s="823"/>
      <c r="K53" s="823"/>
      <c r="L53" s="823"/>
      <c r="M53" s="823"/>
      <c r="N53" s="823"/>
      <c r="O53" s="823"/>
      <c r="P53" s="824"/>
      <c r="Q53" s="926"/>
      <c r="R53" s="927"/>
      <c r="S53" s="927"/>
      <c r="T53" s="927"/>
      <c r="U53" s="927"/>
      <c r="V53" s="927"/>
      <c r="W53" s="927"/>
      <c r="X53" s="927"/>
      <c r="Y53" s="927"/>
      <c r="Z53" s="927"/>
      <c r="AA53" s="927"/>
      <c r="AB53" s="927"/>
      <c r="AC53" s="927"/>
      <c r="AD53" s="927"/>
      <c r="AE53" s="928"/>
      <c r="AF53" s="861"/>
      <c r="AG53" s="862"/>
      <c r="AH53" s="862"/>
      <c r="AI53" s="862"/>
      <c r="AJ53" s="863"/>
      <c r="AK53" s="929"/>
      <c r="AL53" s="927"/>
      <c r="AM53" s="927"/>
      <c r="AN53" s="927"/>
      <c r="AO53" s="927"/>
      <c r="AP53" s="927"/>
      <c r="AQ53" s="927"/>
      <c r="AR53" s="927"/>
      <c r="AS53" s="927"/>
      <c r="AT53" s="927"/>
      <c r="AU53" s="927"/>
      <c r="AV53" s="927"/>
      <c r="AW53" s="927"/>
      <c r="AX53" s="927"/>
      <c r="AY53" s="927"/>
      <c r="AZ53" s="930"/>
      <c r="BA53" s="930"/>
      <c r="BB53" s="930"/>
      <c r="BC53" s="930"/>
      <c r="BD53" s="930"/>
      <c r="BE53" s="921"/>
      <c r="BF53" s="921"/>
      <c r="BG53" s="921"/>
      <c r="BH53" s="921"/>
      <c r="BI53" s="922"/>
      <c r="BJ53" s="252"/>
      <c r="BK53" s="252"/>
      <c r="BL53" s="252"/>
      <c r="BM53" s="252"/>
      <c r="BN53" s="252"/>
      <c r="BO53" s="264"/>
      <c r="BP53" s="264"/>
      <c r="BQ53" s="261">
        <v>47</v>
      </c>
      <c r="BR53" s="262"/>
      <c r="BS53" s="816"/>
      <c r="BT53" s="817"/>
      <c r="BU53" s="817"/>
      <c r="BV53" s="817"/>
      <c r="BW53" s="817"/>
      <c r="BX53" s="817"/>
      <c r="BY53" s="817"/>
      <c r="BZ53" s="817"/>
      <c r="CA53" s="817"/>
      <c r="CB53" s="817"/>
      <c r="CC53" s="817"/>
      <c r="CD53" s="817"/>
      <c r="CE53" s="817"/>
      <c r="CF53" s="817"/>
      <c r="CG53" s="818"/>
      <c r="CH53" s="813"/>
      <c r="CI53" s="814"/>
      <c r="CJ53" s="814"/>
      <c r="CK53" s="814"/>
      <c r="CL53" s="815"/>
      <c r="CM53" s="813"/>
      <c r="CN53" s="814"/>
      <c r="CO53" s="814"/>
      <c r="CP53" s="814"/>
      <c r="CQ53" s="815"/>
      <c r="CR53" s="813"/>
      <c r="CS53" s="814"/>
      <c r="CT53" s="814"/>
      <c r="CU53" s="814"/>
      <c r="CV53" s="815"/>
      <c r="CW53" s="813"/>
      <c r="CX53" s="814"/>
      <c r="CY53" s="814"/>
      <c r="CZ53" s="814"/>
      <c r="DA53" s="815"/>
      <c r="DB53" s="813"/>
      <c r="DC53" s="814"/>
      <c r="DD53" s="814"/>
      <c r="DE53" s="814"/>
      <c r="DF53" s="815"/>
      <c r="DG53" s="813"/>
      <c r="DH53" s="814"/>
      <c r="DI53" s="814"/>
      <c r="DJ53" s="814"/>
      <c r="DK53" s="815"/>
      <c r="DL53" s="813"/>
      <c r="DM53" s="814"/>
      <c r="DN53" s="814"/>
      <c r="DO53" s="814"/>
      <c r="DP53" s="815"/>
      <c r="DQ53" s="813"/>
      <c r="DR53" s="814"/>
      <c r="DS53" s="814"/>
      <c r="DT53" s="814"/>
      <c r="DU53" s="815"/>
      <c r="DV53" s="875"/>
      <c r="DW53" s="876"/>
      <c r="DX53" s="876"/>
      <c r="DY53" s="876"/>
      <c r="DZ53" s="877"/>
      <c r="EA53" s="246"/>
    </row>
    <row r="54" spans="1:131" s="247" customFormat="1" ht="26.25" customHeight="1" x14ac:dyDescent="0.15">
      <c r="A54" s="260">
        <v>27</v>
      </c>
      <c r="B54" s="822"/>
      <c r="C54" s="823"/>
      <c r="D54" s="823"/>
      <c r="E54" s="823"/>
      <c r="F54" s="823"/>
      <c r="G54" s="823"/>
      <c r="H54" s="823"/>
      <c r="I54" s="823"/>
      <c r="J54" s="823"/>
      <c r="K54" s="823"/>
      <c r="L54" s="823"/>
      <c r="M54" s="823"/>
      <c r="N54" s="823"/>
      <c r="O54" s="823"/>
      <c r="P54" s="824"/>
      <c r="Q54" s="926"/>
      <c r="R54" s="927"/>
      <c r="S54" s="927"/>
      <c r="T54" s="927"/>
      <c r="U54" s="927"/>
      <c r="V54" s="927"/>
      <c r="W54" s="927"/>
      <c r="X54" s="927"/>
      <c r="Y54" s="927"/>
      <c r="Z54" s="927"/>
      <c r="AA54" s="927"/>
      <c r="AB54" s="927"/>
      <c r="AC54" s="927"/>
      <c r="AD54" s="927"/>
      <c r="AE54" s="928"/>
      <c r="AF54" s="861"/>
      <c r="AG54" s="862"/>
      <c r="AH54" s="862"/>
      <c r="AI54" s="862"/>
      <c r="AJ54" s="863"/>
      <c r="AK54" s="929"/>
      <c r="AL54" s="927"/>
      <c r="AM54" s="927"/>
      <c r="AN54" s="927"/>
      <c r="AO54" s="927"/>
      <c r="AP54" s="927"/>
      <c r="AQ54" s="927"/>
      <c r="AR54" s="927"/>
      <c r="AS54" s="927"/>
      <c r="AT54" s="927"/>
      <c r="AU54" s="927"/>
      <c r="AV54" s="927"/>
      <c r="AW54" s="927"/>
      <c r="AX54" s="927"/>
      <c r="AY54" s="927"/>
      <c r="AZ54" s="930"/>
      <c r="BA54" s="930"/>
      <c r="BB54" s="930"/>
      <c r="BC54" s="930"/>
      <c r="BD54" s="930"/>
      <c r="BE54" s="921"/>
      <c r="BF54" s="921"/>
      <c r="BG54" s="921"/>
      <c r="BH54" s="921"/>
      <c r="BI54" s="922"/>
      <c r="BJ54" s="252"/>
      <c r="BK54" s="252"/>
      <c r="BL54" s="252"/>
      <c r="BM54" s="252"/>
      <c r="BN54" s="252"/>
      <c r="BO54" s="264"/>
      <c r="BP54" s="264"/>
      <c r="BQ54" s="261">
        <v>48</v>
      </c>
      <c r="BR54" s="262"/>
      <c r="BS54" s="816"/>
      <c r="BT54" s="817"/>
      <c r="BU54" s="817"/>
      <c r="BV54" s="817"/>
      <c r="BW54" s="817"/>
      <c r="BX54" s="817"/>
      <c r="BY54" s="817"/>
      <c r="BZ54" s="817"/>
      <c r="CA54" s="817"/>
      <c r="CB54" s="817"/>
      <c r="CC54" s="817"/>
      <c r="CD54" s="817"/>
      <c r="CE54" s="817"/>
      <c r="CF54" s="817"/>
      <c r="CG54" s="818"/>
      <c r="CH54" s="813"/>
      <c r="CI54" s="814"/>
      <c r="CJ54" s="814"/>
      <c r="CK54" s="814"/>
      <c r="CL54" s="815"/>
      <c r="CM54" s="813"/>
      <c r="CN54" s="814"/>
      <c r="CO54" s="814"/>
      <c r="CP54" s="814"/>
      <c r="CQ54" s="815"/>
      <c r="CR54" s="813"/>
      <c r="CS54" s="814"/>
      <c r="CT54" s="814"/>
      <c r="CU54" s="814"/>
      <c r="CV54" s="815"/>
      <c r="CW54" s="813"/>
      <c r="CX54" s="814"/>
      <c r="CY54" s="814"/>
      <c r="CZ54" s="814"/>
      <c r="DA54" s="815"/>
      <c r="DB54" s="813"/>
      <c r="DC54" s="814"/>
      <c r="DD54" s="814"/>
      <c r="DE54" s="814"/>
      <c r="DF54" s="815"/>
      <c r="DG54" s="813"/>
      <c r="DH54" s="814"/>
      <c r="DI54" s="814"/>
      <c r="DJ54" s="814"/>
      <c r="DK54" s="815"/>
      <c r="DL54" s="813"/>
      <c r="DM54" s="814"/>
      <c r="DN54" s="814"/>
      <c r="DO54" s="814"/>
      <c r="DP54" s="815"/>
      <c r="DQ54" s="813"/>
      <c r="DR54" s="814"/>
      <c r="DS54" s="814"/>
      <c r="DT54" s="814"/>
      <c r="DU54" s="815"/>
      <c r="DV54" s="875"/>
      <c r="DW54" s="876"/>
      <c r="DX54" s="876"/>
      <c r="DY54" s="876"/>
      <c r="DZ54" s="877"/>
      <c r="EA54" s="246"/>
    </row>
    <row r="55" spans="1:131" s="247" customFormat="1" ht="26.25" customHeight="1" x14ac:dyDescent="0.15">
      <c r="A55" s="260">
        <v>28</v>
      </c>
      <c r="B55" s="822"/>
      <c r="C55" s="823"/>
      <c r="D55" s="823"/>
      <c r="E55" s="823"/>
      <c r="F55" s="823"/>
      <c r="G55" s="823"/>
      <c r="H55" s="823"/>
      <c r="I55" s="823"/>
      <c r="J55" s="823"/>
      <c r="K55" s="823"/>
      <c r="L55" s="823"/>
      <c r="M55" s="823"/>
      <c r="N55" s="823"/>
      <c r="O55" s="823"/>
      <c r="P55" s="824"/>
      <c r="Q55" s="926"/>
      <c r="R55" s="927"/>
      <c r="S55" s="927"/>
      <c r="T55" s="927"/>
      <c r="U55" s="927"/>
      <c r="V55" s="927"/>
      <c r="W55" s="927"/>
      <c r="X55" s="927"/>
      <c r="Y55" s="927"/>
      <c r="Z55" s="927"/>
      <c r="AA55" s="927"/>
      <c r="AB55" s="927"/>
      <c r="AC55" s="927"/>
      <c r="AD55" s="927"/>
      <c r="AE55" s="928"/>
      <c r="AF55" s="861"/>
      <c r="AG55" s="862"/>
      <c r="AH55" s="862"/>
      <c r="AI55" s="862"/>
      <c r="AJ55" s="863"/>
      <c r="AK55" s="929"/>
      <c r="AL55" s="927"/>
      <c r="AM55" s="927"/>
      <c r="AN55" s="927"/>
      <c r="AO55" s="927"/>
      <c r="AP55" s="927"/>
      <c r="AQ55" s="927"/>
      <c r="AR55" s="927"/>
      <c r="AS55" s="927"/>
      <c r="AT55" s="927"/>
      <c r="AU55" s="927"/>
      <c r="AV55" s="927"/>
      <c r="AW55" s="927"/>
      <c r="AX55" s="927"/>
      <c r="AY55" s="927"/>
      <c r="AZ55" s="930"/>
      <c r="BA55" s="930"/>
      <c r="BB55" s="930"/>
      <c r="BC55" s="930"/>
      <c r="BD55" s="930"/>
      <c r="BE55" s="921"/>
      <c r="BF55" s="921"/>
      <c r="BG55" s="921"/>
      <c r="BH55" s="921"/>
      <c r="BI55" s="922"/>
      <c r="BJ55" s="252"/>
      <c r="BK55" s="252"/>
      <c r="BL55" s="252"/>
      <c r="BM55" s="252"/>
      <c r="BN55" s="252"/>
      <c r="BO55" s="264"/>
      <c r="BP55" s="264"/>
      <c r="BQ55" s="261">
        <v>49</v>
      </c>
      <c r="BR55" s="262"/>
      <c r="BS55" s="816"/>
      <c r="BT55" s="817"/>
      <c r="BU55" s="817"/>
      <c r="BV55" s="817"/>
      <c r="BW55" s="817"/>
      <c r="BX55" s="817"/>
      <c r="BY55" s="817"/>
      <c r="BZ55" s="817"/>
      <c r="CA55" s="817"/>
      <c r="CB55" s="817"/>
      <c r="CC55" s="817"/>
      <c r="CD55" s="817"/>
      <c r="CE55" s="817"/>
      <c r="CF55" s="817"/>
      <c r="CG55" s="818"/>
      <c r="CH55" s="813"/>
      <c r="CI55" s="814"/>
      <c r="CJ55" s="814"/>
      <c r="CK55" s="814"/>
      <c r="CL55" s="815"/>
      <c r="CM55" s="813"/>
      <c r="CN55" s="814"/>
      <c r="CO55" s="814"/>
      <c r="CP55" s="814"/>
      <c r="CQ55" s="815"/>
      <c r="CR55" s="813"/>
      <c r="CS55" s="814"/>
      <c r="CT55" s="814"/>
      <c r="CU55" s="814"/>
      <c r="CV55" s="815"/>
      <c r="CW55" s="813"/>
      <c r="CX55" s="814"/>
      <c r="CY55" s="814"/>
      <c r="CZ55" s="814"/>
      <c r="DA55" s="815"/>
      <c r="DB55" s="813"/>
      <c r="DC55" s="814"/>
      <c r="DD55" s="814"/>
      <c r="DE55" s="814"/>
      <c r="DF55" s="815"/>
      <c r="DG55" s="813"/>
      <c r="DH55" s="814"/>
      <c r="DI55" s="814"/>
      <c r="DJ55" s="814"/>
      <c r="DK55" s="815"/>
      <c r="DL55" s="813"/>
      <c r="DM55" s="814"/>
      <c r="DN55" s="814"/>
      <c r="DO55" s="814"/>
      <c r="DP55" s="815"/>
      <c r="DQ55" s="813"/>
      <c r="DR55" s="814"/>
      <c r="DS55" s="814"/>
      <c r="DT55" s="814"/>
      <c r="DU55" s="815"/>
      <c r="DV55" s="875"/>
      <c r="DW55" s="876"/>
      <c r="DX55" s="876"/>
      <c r="DY55" s="876"/>
      <c r="DZ55" s="877"/>
      <c r="EA55" s="246"/>
    </row>
    <row r="56" spans="1:131" s="247" customFormat="1" ht="26.25" customHeight="1" x14ac:dyDescent="0.15">
      <c r="A56" s="260">
        <v>29</v>
      </c>
      <c r="B56" s="822"/>
      <c r="C56" s="823"/>
      <c r="D56" s="823"/>
      <c r="E56" s="823"/>
      <c r="F56" s="823"/>
      <c r="G56" s="823"/>
      <c r="H56" s="823"/>
      <c r="I56" s="823"/>
      <c r="J56" s="823"/>
      <c r="K56" s="823"/>
      <c r="L56" s="823"/>
      <c r="M56" s="823"/>
      <c r="N56" s="823"/>
      <c r="O56" s="823"/>
      <c r="P56" s="824"/>
      <c r="Q56" s="926"/>
      <c r="R56" s="927"/>
      <c r="S56" s="927"/>
      <c r="T56" s="927"/>
      <c r="U56" s="927"/>
      <c r="V56" s="927"/>
      <c r="W56" s="927"/>
      <c r="X56" s="927"/>
      <c r="Y56" s="927"/>
      <c r="Z56" s="927"/>
      <c r="AA56" s="927"/>
      <c r="AB56" s="927"/>
      <c r="AC56" s="927"/>
      <c r="AD56" s="927"/>
      <c r="AE56" s="928"/>
      <c r="AF56" s="861"/>
      <c r="AG56" s="862"/>
      <c r="AH56" s="862"/>
      <c r="AI56" s="862"/>
      <c r="AJ56" s="863"/>
      <c r="AK56" s="929"/>
      <c r="AL56" s="927"/>
      <c r="AM56" s="927"/>
      <c r="AN56" s="927"/>
      <c r="AO56" s="927"/>
      <c r="AP56" s="927"/>
      <c r="AQ56" s="927"/>
      <c r="AR56" s="927"/>
      <c r="AS56" s="927"/>
      <c r="AT56" s="927"/>
      <c r="AU56" s="927"/>
      <c r="AV56" s="927"/>
      <c r="AW56" s="927"/>
      <c r="AX56" s="927"/>
      <c r="AY56" s="927"/>
      <c r="AZ56" s="930"/>
      <c r="BA56" s="930"/>
      <c r="BB56" s="930"/>
      <c r="BC56" s="930"/>
      <c r="BD56" s="930"/>
      <c r="BE56" s="921"/>
      <c r="BF56" s="921"/>
      <c r="BG56" s="921"/>
      <c r="BH56" s="921"/>
      <c r="BI56" s="922"/>
      <c r="BJ56" s="252"/>
      <c r="BK56" s="252"/>
      <c r="BL56" s="252"/>
      <c r="BM56" s="252"/>
      <c r="BN56" s="252"/>
      <c r="BO56" s="264"/>
      <c r="BP56" s="264"/>
      <c r="BQ56" s="261">
        <v>50</v>
      </c>
      <c r="BR56" s="262"/>
      <c r="BS56" s="816"/>
      <c r="BT56" s="817"/>
      <c r="BU56" s="817"/>
      <c r="BV56" s="817"/>
      <c r="BW56" s="817"/>
      <c r="BX56" s="817"/>
      <c r="BY56" s="817"/>
      <c r="BZ56" s="817"/>
      <c r="CA56" s="817"/>
      <c r="CB56" s="817"/>
      <c r="CC56" s="817"/>
      <c r="CD56" s="817"/>
      <c r="CE56" s="817"/>
      <c r="CF56" s="817"/>
      <c r="CG56" s="818"/>
      <c r="CH56" s="813"/>
      <c r="CI56" s="814"/>
      <c r="CJ56" s="814"/>
      <c r="CK56" s="814"/>
      <c r="CL56" s="815"/>
      <c r="CM56" s="813"/>
      <c r="CN56" s="814"/>
      <c r="CO56" s="814"/>
      <c r="CP56" s="814"/>
      <c r="CQ56" s="815"/>
      <c r="CR56" s="813"/>
      <c r="CS56" s="814"/>
      <c r="CT56" s="814"/>
      <c r="CU56" s="814"/>
      <c r="CV56" s="815"/>
      <c r="CW56" s="813"/>
      <c r="CX56" s="814"/>
      <c r="CY56" s="814"/>
      <c r="CZ56" s="814"/>
      <c r="DA56" s="815"/>
      <c r="DB56" s="813"/>
      <c r="DC56" s="814"/>
      <c r="DD56" s="814"/>
      <c r="DE56" s="814"/>
      <c r="DF56" s="815"/>
      <c r="DG56" s="813"/>
      <c r="DH56" s="814"/>
      <c r="DI56" s="814"/>
      <c r="DJ56" s="814"/>
      <c r="DK56" s="815"/>
      <c r="DL56" s="813"/>
      <c r="DM56" s="814"/>
      <c r="DN56" s="814"/>
      <c r="DO56" s="814"/>
      <c r="DP56" s="815"/>
      <c r="DQ56" s="813"/>
      <c r="DR56" s="814"/>
      <c r="DS56" s="814"/>
      <c r="DT56" s="814"/>
      <c r="DU56" s="815"/>
      <c r="DV56" s="875"/>
      <c r="DW56" s="876"/>
      <c r="DX56" s="876"/>
      <c r="DY56" s="876"/>
      <c r="DZ56" s="877"/>
      <c r="EA56" s="246"/>
    </row>
    <row r="57" spans="1:131" s="247" customFormat="1" ht="26.25" customHeight="1" x14ac:dyDescent="0.15">
      <c r="A57" s="260">
        <v>30</v>
      </c>
      <c r="B57" s="822"/>
      <c r="C57" s="823"/>
      <c r="D57" s="823"/>
      <c r="E57" s="823"/>
      <c r="F57" s="823"/>
      <c r="G57" s="823"/>
      <c r="H57" s="823"/>
      <c r="I57" s="823"/>
      <c r="J57" s="823"/>
      <c r="K57" s="823"/>
      <c r="L57" s="823"/>
      <c r="M57" s="823"/>
      <c r="N57" s="823"/>
      <c r="O57" s="823"/>
      <c r="P57" s="824"/>
      <c r="Q57" s="926"/>
      <c r="R57" s="927"/>
      <c r="S57" s="927"/>
      <c r="T57" s="927"/>
      <c r="U57" s="927"/>
      <c r="V57" s="927"/>
      <c r="W57" s="927"/>
      <c r="X57" s="927"/>
      <c r="Y57" s="927"/>
      <c r="Z57" s="927"/>
      <c r="AA57" s="927"/>
      <c r="AB57" s="927"/>
      <c r="AC57" s="927"/>
      <c r="AD57" s="927"/>
      <c r="AE57" s="928"/>
      <c r="AF57" s="861"/>
      <c r="AG57" s="862"/>
      <c r="AH57" s="862"/>
      <c r="AI57" s="862"/>
      <c r="AJ57" s="863"/>
      <c r="AK57" s="929"/>
      <c r="AL57" s="927"/>
      <c r="AM57" s="927"/>
      <c r="AN57" s="927"/>
      <c r="AO57" s="927"/>
      <c r="AP57" s="927"/>
      <c r="AQ57" s="927"/>
      <c r="AR57" s="927"/>
      <c r="AS57" s="927"/>
      <c r="AT57" s="927"/>
      <c r="AU57" s="927"/>
      <c r="AV57" s="927"/>
      <c r="AW57" s="927"/>
      <c r="AX57" s="927"/>
      <c r="AY57" s="927"/>
      <c r="AZ57" s="930"/>
      <c r="BA57" s="930"/>
      <c r="BB57" s="930"/>
      <c r="BC57" s="930"/>
      <c r="BD57" s="930"/>
      <c r="BE57" s="921"/>
      <c r="BF57" s="921"/>
      <c r="BG57" s="921"/>
      <c r="BH57" s="921"/>
      <c r="BI57" s="922"/>
      <c r="BJ57" s="252"/>
      <c r="BK57" s="252"/>
      <c r="BL57" s="252"/>
      <c r="BM57" s="252"/>
      <c r="BN57" s="252"/>
      <c r="BO57" s="264"/>
      <c r="BP57" s="264"/>
      <c r="BQ57" s="261">
        <v>51</v>
      </c>
      <c r="BR57" s="262"/>
      <c r="BS57" s="816"/>
      <c r="BT57" s="817"/>
      <c r="BU57" s="817"/>
      <c r="BV57" s="817"/>
      <c r="BW57" s="817"/>
      <c r="BX57" s="817"/>
      <c r="BY57" s="817"/>
      <c r="BZ57" s="817"/>
      <c r="CA57" s="817"/>
      <c r="CB57" s="817"/>
      <c r="CC57" s="817"/>
      <c r="CD57" s="817"/>
      <c r="CE57" s="817"/>
      <c r="CF57" s="817"/>
      <c r="CG57" s="818"/>
      <c r="CH57" s="813"/>
      <c r="CI57" s="814"/>
      <c r="CJ57" s="814"/>
      <c r="CK57" s="814"/>
      <c r="CL57" s="815"/>
      <c r="CM57" s="813"/>
      <c r="CN57" s="814"/>
      <c r="CO57" s="814"/>
      <c r="CP57" s="814"/>
      <c r="CQ57" s="815"/>
      <c r="CR57" s="813"/>
      <c r="CS57" s="814"/>
      <c r="CT57" s="814"/>
      <c r="CU57" s="814"/>
      <c r="CV57" s="815"/>
      <c r="CW57" s="813"/>
      <c r="CX57" s="814"/>
      <c r="CY57" s="814"/>
      <c r="CZ57" s="814"/>
      <c r="DA57" s="815"/>
      <c r="DB57" s="813"/>
      <c r="DC57" s="814"/>
      <c r="DD57" s="814"/>
      <c r="DE57" s="814"/>
      <c r="DF57" s="815"/>
      <c r="DG57" s="813"/>
      <c r="DH57" s="814"/>
      <c r="DI57" s="814"/>
      <c r="DJ57" s="814"/>
      <c r="DK57" s="815"/>
      <c r="DL57" s="813"/>
      <c r="DM57" s="814"/>
      <c r="DN57" s="814"/>
      <c r="DO57" s="814"/>
      <c r="DP57" s="815"/>
      <c r="DQ57" s="813"/>
      <c r="DR57" s="814"/>
      <c r="DS57" s="814"/>
      <c r="DT57" s="814"/>
      <c r="DU57" s="815"/>
      <c r="DV57" s="875"/>
      <c r="DW57" s="876"/>
      <c r="DX57" s="876"/>
      <c r="DY57" s="876"/>
      <c r="DZ57" s="877"/>
      <c r="EA57" s="246"/>
    </row>
    <row r="58" spans="1:131" s="247" customFormat="1" ht="26.25" customHeight="1" x14ac:dyDescent="0.15">
      <c r="A58" s="260">
        <v>31</v>
      </c>
      <c r="B58" s="822"/>
      <c r="C58" s="823"/>
      <c r="D58" s="823"/>
      <c r="E58" s="823"/>
      <c r="F58" s="823"/>
      <c r="G58" s="823"/>
      <c r="H58" s="823"/>
      <c r="I58" s="823"/>
      <c r="J58" s="823"/>
      <c r="K58" s="823"/>
      <c r="L58" s="823"/>
      <c r="M58" s="823"/>
      <c r="N58" s="823"/>
      <c r="O58" s="823"/>
      <c r="P58" s="824"/>
      <c r="Q58" s="926"/>
      <c r="R58" s="927"/>
      <c r="S58" s="927"/>
      <c r="T58" s="927"/>
      <c r="U58" s="927"/>
      <c r="V58" s="927"/>
      <c r="W58" s="927"/>
      <c r="X58" s="927"/>
      <c r="Y58" s="927"/>
      <c r="Z58" s="927"/>
      <c r="AA58" s="927"/>
      <c r="AB58" s="927"/>
      <c r="AC58" s="927"/>
      <c r="AD58" s="927"/>
      <c r="AE58" s="928"/>
      <c r="AF58" s="861"/>
      <c r="AG58" s="862"/>
      <c r="AH58" s="862"/>
      <c r="AI58" s="862"/>
      <c r="AJ58" s="863"/>
      <c r="AK58" s="929"/>
      <c r="AL58" s="927"/>
      <c r="AM58" s="927"/>
      <c r="AN58" s="927"/>
      <c r="AO58" s="927"/>
      <c r="AP58" s="927"/>
      <c r="AQ58" s="927"/>
      <c r="AR58" s="927"/>
      <c r="AS58" s="927"/>
      <c r="AT58" s="927"/>
      <c r="AU58" s="927"/>
      <c r="AV58" s="927"/>
      <c r="AW58" s="927"/>
      <c r="AX58" s="927"/>
      <c r="AY58" s="927"/>
      <c r="AZ58" s="930"/>
      <c r="BA58" s="930"/>
      <c r="BB58" s="930"/>
      <c r="BC58" s="930"/>
      <c r="BD58" s="930"/>
      <c r="BE58" s="921"/>
      <c r="BF58" s="921"/>
      <c r="BG58" s="921"/>
      <c r="BH58" s="921"/>
      <c r="BI58" s="922"/>
      <c r="BJ58" s="252"/>
      <c r="BK58" s="252"/>
      <c r="BL58" s="252"/>
      <c r="BM58" s="252"/>
      <c r="BN58" s="252"/>
      <c r="BO58" s="264"/>
      <c r="BP58" s="264"/>
      <c r="BQ58" s="261">
        <v>52</v>
      </c>
      <c r="BR58" s="262"/>
      <c r="BS58" s="816"/>
      <c r="BT58" s="817"/>
      <c r="BU58" s="817"/>
      <c r="BV58" s="817"/>
      <c r="BW58" s="817"/>
      <c r="BX58" s="817"/>
      <c r="BY58" s="817"/>
      <c r="BZ58" s="817"/>
      <c r="CA58" s="817"/>
      <c r="CB58" s="817"/>
      <c r="CC58" s="817"/>
      <c r="CD58" s="817"/>
      <c r="CE58" s="817"/>
      <c r="CF58" s="817"/>
      <c r="CG58" s="818"/>
      <c r="CH58" s="813"/>
      <c r="CI58" s="814"/>
      <c r="CJ58" s="814"/>
      <c r="CK58" s="814"/>
      <c r="CL58" s="815"/>
      <c r="CM58" s="813"/>
      <c r="CN58" s="814"/>
      <c r="CO58" s="814"/>
      <c r="CP58" s="814"/>
      <c r="CQ58" s="815"/>
      <c r="CR58" s="813"/>
      <c r="CS58" s="814"/>
      <c r="CT58" s="814"/>
      <c r="CU58" s="814"/>
      <c r="CV58" s="815"/>
      <c r="CW58" s="813"/>
      <c r="CX58" s="814"/>
      <c r="CY58" s="814"/>
      <c r="CZ58" s="814"/>
      <c r="DA58" s="815"/>
      <c r="DB58" s="813"/>
      <c r="DC58" s="814"/>
      <c r="DD58" s="814"/>
      <c r="DE58" s="814"/>
      <c r="DF58" s="815"/>
      <c r="DG58" s="813"/>
      <c r="DH58" s="814"/>
      <c r="DI58" s="814"/>
      <c r="DJ58" s="814"/>
      <c r="DK58" s="815"/>
      <c r="DL58" s="813"/>
      <c r="DM58" s="814"/>
      <c r="DN58" s="814"/>
      <c r="DO58" s="814"/>
      <c r="DP58" s="815"/>
      <c r="DQ58" s="813"/>
      <c r="DR58" s="814"/>
      <c r="DS58" s="814"/>
      <c r="DT58" s="814"/>
      <c r="DU58" s="815"/>
      <c r="DV58" s="875"/>
      <c r="DW58" s="876"/>
      <c r="DX58" s="876"/>
      <c r="DY58" s="876"/>
      <c r="DZ58" s="877"/>
      <c r="EA58" s="246"/>
    </row>
    <row r="59" spans="1:131" s="247" customFormat="1" ht="26.25" customHeight="1" x14ac:dyDescent="0.15">
      <c r="A59" s="260">
        <v>32</v>
      </c>
      <c r="B59" s="822"/>
      <c r="C59" s="823"/>
      <c r="D59" s="823"/>
      <c r="E59" s="823"/>
      <c r="F59" s="823"/>
      <c r="G59" s="823"/>
      <c r="H59" s="823"/>
      <c r="I59" s="823"/>
      <c r="J59" s="823"/>
      <c r="K59" s="823"/>
      <c r="L59" s="823"/>
      <c r="M59" s="823"/>
      <c r="N59" s="823"/>
      <c r="O59" s="823"/>
      <c r="P59" s="824"/>
      <c r="Q59" s="926"/>
      <c r="R59" s="927"/>
      <c r="S59" s="927"/>
      <c r="T59" s="927"/>
      <c r="U59" s="927"/>
      <c r="V59" s="927"/>
      <c r="W59" s="927"/>
      <c r="X59" s="927"/>
      <c r="Y59" s="927"/>
      <c r="Z59" s="927"/>
      <c r="AA59" s="927"/>
      <c r="AB59" s="927"/>
      <c r="AC59" s="927"/>
      <c r="AD59" s="927"/>
      <c r="AE59" s="928"/>
      <c r="AF59" s="861"/>
      <c r="AG59" s="862"/>
      <c r="AH59" s="862"/>
      <c r="AI59" s="862"/>
      <c r="AJ59" s="863"/>
      <c r="AK59" s="929"/>
      <c r="AL59" s="927"/>
      <c r="AM59" s="927"/>
      <c r="AN59" s="927"/>
      <c r="AO59" s="927"/>
      <c r="AP59" s="927"/>
      <c r="AQ59" s="927"/>
      <c r="AR59" s="927"/>
      <c r="AS59" s="927"/>
      <c r="AT59" s="927"/>
      <c r="AU59" s="927"/>
      <c r="AV59" s="927"/>
      <c r="AW59" s="927"/>
      <c r="AX59" s="927"/>
      <c r="AY59" s="927"/>
      <c r="AZ59" s="930"/>
      <c r="BA59" s="930"/>
      <c r="BB59" s="930"/>
      <c r="BC59" s="930"/>
      <c r="BD59" s="930"/>
      <c r="BE59" s="921"/>
      <c r="BF59" s="921"/>
      <c r="BG59" s="921"/>
      <c r="BH59" s="921"/>
      <c r="BI59" s="922"/>
      <c r="BJ59" s="252"/>
      <c r="BK59" s="252"/>
      <c r="BL59" s="252"/>
      <c r="BM59" s="252"/>
      <c r="BN59" s="252"/>
      <c r="BO59" s="264"/>
      <c r="BP59" s="264"/>
      <c r="BQ59" s="261">
        <v>53</v>
      </c>
      <c r="BR59" s="262"/>
      <c r="BS59" s="816"/>
      <c r="BT59" s="817"/>
      <c r="BU59" s="817"/>
      <c r="BV59" s="817"/>
      <c r="BW59" s="817"/>
      <c r="BX59" s="817"/>
      <c r="BY59" s="817"/>
      <c r="BZ59" s="817"/>
      <c r="CA59" s="817"/>
      <c r="CB59" s="817"/>
      <c r="CC59" s="817"/>
      <c r="CD59" s="817"/>
      <c r="CE59" s="817"/>
      <c r="CF59" s="817"/>
      <c r="CG59" s="818"/>
      <c r="CH59" s="813"/>
      <c r="CI59" s="814"/>
      <c r="CJ59" s="814"/>
      <c r="CK59" s="814"/>
      <c r="CL59" s="815"/>
      <c r="CM59" s="813"/>
      <c r="CN59" s="814"/>
      <c r="CO59" s="814"/>
      <c r="CP59" s="814"/>
      <c r="CQ59" s="815"/>
      <c r="CR59" s="813"/>
      <c r="CS59" s="814"/>
      <c r="CT59" s="814"/>
      <c r="CU59" s="814"/>
      <c r="CV59" s="815"/>
      <c r="CW59" s="813"/>
      <c r="CX59" s="814"/>
      <c r="CY59" s="814"/>
      <c r="CZ59" s="814"/>
      <c r="DA59" s="815"/>
      <c r="DB59" s="813"/>
      <c r="DC59" s="814"/>
      <c r="DD59" s="814"/>
      <c r="DE59" s="814"/>
      <c r="DF59" s="815"/>
      <c r="DG59" s="813"/>
      <c r="DH59" s="814"/>
      <c r="DI59" s="814"/>
      <c r="DJ59" s="814"/>
      <c r="DK59" s="815"/>
      <c r="DL59" s="813"/>
      <c r="DM59" s="814"/>
      <c r="DN59" s="814"/>
      <c r="DO59" s="814"/>
      <c r="DP59" s="815"/>
      <c r="DQ59" s="813"/>
      <c r="DR59" s="814"/>
      <c r="DS59" s="814"/>
      <c r="DT59" s="814"/>
      <c r="DU59" s="815"/>
      <c r="DV59" s="875"/>
      <c r="DW59" s="876"/>
      <c r="DX59" s="876"/>
      <c r="DY59" s="876"/>
      <c r="DZ59" s="877"/>
      <c r="EA59" s="246"/>
    </row>
    <row r="60" spans="1:131" s="247" customFormat="1" ht="26.25" customHeight="1" x14ac:dyDescent="0.15">
      <c r="A60" s="260">
        <v>33</v>
      </c>
      <c r="B60" s="822"/>
      <c r="C60" s="823"/>
      <c r="D60" s="823"/>
      <c r="E60" s="823"/>
      <c r="F60" s="823"/>
      <c r="G60" s="823"/>
      <c r="H60" s="823"/>
      <c r="I60" s="823"/>
      <c r="J60" s="823"/>
      <c r="K60" s="823"/>
      <c r="L60" s="823"/>
      <c r="M60" s="823"/>
      <c r="N60" s="823"/>
      <c r="O60" s="823"/>
      <c r="P60" s="824"/>
      <c r="Q60" s="926"/>
      <c r="R60" s="927"/>
      <c r="S60" s="927"/>
      <c r="T60" s="927"/>
      <c r="U60" s="927"/>
      <c r="V60" s="927"/>
      <c r="W60" s="927"/>
      <c r="X60" s="927"/>
      <c r="Y60" s="927"/>
      <c r="Z60" s="927"/>
      <c r="AA60" s="927"/>
      <c r="AB60" s="927"/>
      <c r="AC60" s="927"/>
      <c r="AD60" s="927"/>
      <c r="AE60" s="928"/>
      <c r="AF60" s="861"/>
      <c r="AG60" s="862"/>
      <c r="AH60" s="862"/>
      <c r="AI60" s="862"/>
      <c r="AJ60" s="863"/>
      <c r="AK60" s="929"/>
      <c r="AL60" s="927"/>
      <c r="AM60" s="927"/>
      <c r="AN60" s="927"/>
      <c r="AO60" s="927"/>
      <c r="AP60" s="927"/>
      <c r="AQ60" s="927"/>
      <c r="AR60" s="927"/>
      <c r="AS60" s="927"/>
      <c r="AT60" s="927"/>
      <c r="AU60" s="927"/>
      <c r="AV60" s="927"/>
      <c r="AW60" s="927"/>
      <c r="AX60" s="927"/>
      <c r="AY60" s="927"/>
      <c r="AZ60" s="930"/>
      <c r="BA60" s="930"/>
      <c r="BB60" s="930"/>
      <c r="BC60" s="930"/>
      <c r="BD60" s="930"/>
      <c r="BE60" s="921"/>
      <c r="BF60" s="921"/>
      <c r="BG60" s="921"/>
      <c r="BH60" s="921"/>
      <c r="BI60" s="922"/>
      <c r="BJ60" s="252"/>
      <c r="BK60" s="252"/>
      <c r="BL60" s="252"/>
      <c r="BM60" s="252"/>
      <c r="BN60" s="252"/>
      <c r="BO60" s="264"/>
      <c r="BP60" s="264"/>
      <c r="BQ60" s="261">
        <v>54</v>
      </c>
      <c r="BR60" s="262"/>
      <c r="BS60" s="816"/>
      <c r="BT60" s="817"/>
      <c r="BU60" s="817"/>
      <c r="BV60" s="817"/>
      <c r="BW60" s="817"/>
      <c r="BX60" s="817"/>
      <c r="BY60" s="817"/>
      <c r="BZ60" s="817"/>
      <c r="CA60" s="817"/>
      <c r="CB60" s="817"/>
      <c r="CC60" s="817"/>
      <c r="CD60" s="817"/>
      <c r="CE60" s="817"/>
      <c r="CF60" s="817"/>
      <c r="CG60" s="818"/>
      <c r="CH60" s="813"/>
      <c r="CI60" s="814"/>
      <c r="CJ60" s="814"/>
      <c r="CK60" s="814"/>
      <c r="CL60" s="815"/>
      <c r="CM60" s="813"/>
      <c r="CN60" s="814"/>
      <c r="CO60" s="814"/>
      <c r="CP60" s="814"/>
      <c r="CQ60" s="815"/>
      <c r="CR60" s="813"/>
      <c r="CS60" s="814"/>
      <c r="CT60" s="814"/>
      <c r="CU60" s="814"/>
      <c r="CV60" s="815"/>
      <c r="CW60" s="813"/>
      <c r="CX60" s="814"/>
      <c r="CY60" s="814"/>
      <c r="CZ60" s="814"/>
      <c r="DA60" s="815"/>
      <c r="DB60" s="813"/>
      <c r="DC60" s="814"/>
      <c r="DD60" s="814"/>
      <c r="DE60" s="814"/>
      <c r="DF60" s="815"/>
      <c r="DG60" s="813"/>
      <c r="DH60" s="814"/>
      <c r="DI60" s="814"/>
      <c r="DJ60" s="814"/>
      <c r="DK60" s="815"/>
      <c r="DL60" s="813"/>
      <c r="DM60" s="814"/>
      <c r="DN60" s="814"/>
      <c r="DO60" s="814"/>
      <c r="DP60" s="815"/>
      <c r="DQ60" s="813"/>
      <c r="DR60" s="814"/>
      <c r="DS60" s="814"/>
      <c r="DT60" s="814"/>
      <c r="DU60" s="815"/>
      <c r="DV60" s="875"/>
      <c r="DW60" s="876"/>
      <c r="DX60" s="876"/>
      <c r="DY60" s="876"/>
      <c r="DZ60" s="877"/>
      <c r="EA60" s="246"/>
    </row>
    <row r="61" spans="1:131" s="247" customFormat="1" ht="26.25" customHeight="1" thickBot="1" x14ac:dyDescent="0.2">
      <c r="A61" s="260">
        <v>34</v>
      </c>
      <c r="B61" s="822"/>
      <c r="C61" s="823"/>
      <c r="D61" s="823"/>
      <c r="E61" s="823"/>
      <c r="F61" s="823"/>
      <c r="G61" s="823"/>
      <c r="H61" s="823"/>
      <c r="I61" s="823"/>
      <c r="J61" s="823"/>
      <c r="K61" s="823"/>
      <c r="L61" s="823"/>
      <c r="M61" s="823"/>
      <c r="N61" s="823"/>
      <c r="O61" s="823"/>
      <c r="P61" s="824"/>
      <c r="Q61" s="926"/>
      <c r="R61" s="927"/>
      <c r="S61" s="927"/>
      <c r="T61" s="927"/>
      <c r="U61" s="927"/>
      <c r="V61" s="927"/>
      <c r="W61" s="927"/>
      <c r="X61" s="927"/>
      <c r="Y61" s="927"/>
      <c r="Z61" s="927"/>
      <c r="AA61" s="927"/>
      <c r="AB61" s="927"/>
      <c r="AC61" s="927"/>
      <c r="AD61" s="927"/>
      <c r="AE61" s="928"/>
      <c r="AF61" s="861"/>
      <c r="AG61" s="862"/>
      <c r="AH61" s="862"/>
      <c r="AI61" s="862"/>
      <c r="AJ61" s="863"/>
      <c r="AK61" s="929"/>
      <c r="AL61" s="927"/>
      <c r="AM61" s="927"/>
      <c r="AN61" s="927"/>
      <c r="AO61" s="927"/>
      <c r="AP61" s="927"/>
      <c r="AQ61" s="927"/>
      <c r="AR61" s="927"/>
      <c r="AS61" s="927"/>
      <c r="AT61" s="927"/>
      <c r="AU61" s="927"/>
      <c r="AV61" s="927"/>
      <c r="AW61" s="927"/>
      <c r="AX61" s="927"/>
      <c r="AY61" s="927"/>
      <c r="AZ61" s="930"/>
      <c r="BA61" s="930"/>
      <c r="BB61" s="930"/>
      <c r="BC61" s="930"/>
      <c r="BD61" s="930"/>
      <c r="BE61" s="921"/>
      <c r="BF61" s="921"/>
      <c r="BG61" s="921"/>
      <c r="BH61" s="921"/>
      <c r="BI61" s="922"/>
      <c r="BJ61" s="252"/>
      <c r="BK61" s="252"/>
      <c r="BL61" s="252"/>
      <c r="BM61" s="252"/>
      <c r="BN61" s="252"/>
      <c r="BO61" s="264"/>
      <c r="BP61" s="264"/>
      <c r="BQ61" s="261">
        <v>55</v>
      </c>
      <c r="BR61" s="262"/>
      <c r="BS61" s="816"/>
      <c r="BT61" s="817"/>
      <c r="BU61" s="817"/>
      <c r="BV61" s="817"/>
      <c r="BW61" s="817"/>
      <c r="BX61" s="817"/>
      <c r="BY61" s="817"/>
      <c r="BZ61" s="817"/>
      <c r="CA61" s="817"/>
      <c r="CB61" s="817"/>
      <c r="CC61" s="817"/>
      <c r="CD61" s="817"/>
      <c r="CE61" s="817"/>
      <c r="CF61" s="817"/>
      <c r="CG61" s="818"/>
      <c r="CH61" s="813"/>
      <c r="CI61" s="814"/>
      <c r="CJ61" s="814"/>
      <c r="CK61" s="814"/>
      <c r="CL61" s="815"/>
      <c r="CM61" s="813"/>
      <c r="CN61" s="814"/>
      <c r="CO61" s="814"/>
      <c r="CP61" s="814"/>
      <c r="CQ61" s="815"/>
      <c r="CR61" s="813"/>
      <c r="CS61" s="814"/>
      <c r="CT61" s="814"/>
      <c r="CU61" s="814"/>
      <c r="CV61" s="815"/>
      <c r="CW61" s="813"/>
      <c r="CX61" s="814"/>
      <c r="CY61" s="814"/>
      <c r="CZ61" s="814"/>
      <c r="DA61" s="815"/>
      <c r="DB61" s="813"/>
      <c r="DC61" s="814"/>
      <c r="DD61" s="814"/>
      <c r="DE61" s="814"/>
      <c r="DF61" s="815"/>
      <c r="DG61" s="813"/>
      <c r="DH61" s="814"/>
      <c r="DI61" s="814"/>
      <c r="DJ61" s="814"/>
      <c r="DK61" s="815"/>
      <c r="DL61" s="813"/>
      <c r="DM61" s="814"/>
      <c r="DN61" s="814"/>
      <c r="DO61" s="814"/>
      <c r="DP61" s="815"/>
      <c r="DQ61" s="813"/>
      <c r="DR61" s="814"/>
      <c r="DS61" s="814"/>
      <c r="DT61" s="814"/>
      <c r="DU61" s="815"/>
      <c r="DV61" s="875"/>
      <c r="DW61" s="876"/>
      <c r="DX61" s="876"/>
      <c r="DY61" s="876"/>
      <c r="DZ61" s="877"/>
      <c r="EA61" s="246"/>
    </row>
    <row r="62" spans="1:131" s="247" customFormat="1" ht="26.25" customHeight="1" x14ac:dyDescent="0.15">
      <c r="A62" s="260">
        <v>35</v>
      </c>
      <c r="B62" s="822"/>
      <c r="C62" s="823"/>
      <c r="D62" s="823"/>
      <c r="E62" s="823"/>
      <c r="F62" s="823"/>
      <c r="G62" s="823"/>
      <c r="H62" s="823"/>
      <c r="I62" s="823"/>
      <c r="J62" s="823"/>
      <c r="K62" s="823"/>
      <c r="L62" s="823"/>
      <c r="M62" s="823"/>
      <c r="N62" s="823"/>
      <c r="O62" s="823"/>
      <c r="P62" s="824"/>
      <c r="Q62" s="926"/>
      <c r="R62" s="927"/>
      <c r="S62" s="927"/>
      <c r="T62" s="927"/>
      <c r="U62" s="927"/>
      <c r="V62" s="927"/>
      <c r="W62" s="927"/>
      <c r="X62" s="927"/>
      <c r="Y62" s="927"/>
      <c r="Z62" s="927"/>
      <c r="AA62" s="927"/>
      <c r="AB62" s="927"/>
      <c r="AC62" s="927"/>
      <c r="AD62" s="927"/>
      <c r="AE62" s="928"/>
      <c r="AF62" s="861"/>
      <c r="AG62" s="862"/>
      <c r="AH62" s="862"/>
      <c r="AI62" s="862"/>
      <c r="AJ62" s="863"/>
      <c r="AK62" s="929"/>
      <c r="AL62" s="927"/>
      <c r="AM62" s="927"/>
      <c r="AN62" s="927"/>
      <c r="AO62" s="927"/>
      <c r="AP62" s="927"/>
      <c r="AQ62" s="927"/>
      <c r="AR62" s="927"/>
      <c r="AS62" s="927"/>
      <c r="AT62" s="927"/>
      <c r="AU62" s="927"/>
      <c r="AV62" s="927"/>
      <c r="AW62" s="927"/>
      <c r="AX62" s="927"/>
      <c r="AY62" s="927"/>
      <c r="AZ62" s="930"/>
      <c r="BA62" s="930"/>
      <c r="BB62" s="930"/>
      <c r="BC62" s="930"/>
      <c r="BD62" s="930"/>
      <c r="BE62" s="921"/>
      <c r="BF62" s="921"/>
      <c r="BG62" s="921"/>
      <c r="BH62" s="921"/>
      <c r="BI62" s="922"/>
      <c r="BJ62" s="944" t="s">
        <v>426</v>
      </c>
      <c r="BK62" s="899"/>
      <c r="BL62" s="899"/>
      <c r="BM62" s="899"/>
      <c r="BN62" s="900"/>
      <c r="BO62" s="264"/>
      <c r="BP62" s="264"/>
      <c r="BQ62" s="261">
        <v>56</v>
      </c>
      <c r="BR62" s="262"/>
      <c r="BS62" s="816"/>
      <c r="BT62" s="817"/>
      <c r="BU62" s="817"/>
      <c r="BV62" s="817"/>
      <c r="BW62" s="817"/>
      <c r="BX62" s="817"/>
      <c r="BY62" s="817"/>
      <c r="BZ62" s="817"/>
      <c r="CA62" s="817"/>
      <c r="CB62" s="817"/>
      <c r="CC62" s="817"/>
      <c r="CD62" s="817"/>
      <c r="CE62" s="817"/>
      <c r="CF62" s="817"/>
      <c r="CG62" s="818"/>
      <c r="CH62" s="813"/>
      <c r="CI62" s="814"/>
      <c r="CJ62" s="814"/>
      <c r="CK62" s="814"/>
      <c r="CL62" s="815"/>
      <c r="CM62" s="813"/>
      <c r="CN62" s="814"/>
      <c r="CO62" s="814"/>
      <c r="CP62" s="814"/>
      <c r="CQ62" s="815"/>
      <c r="CR62" s="813"/>
      <c r="CS62" s="814"/>
      <c r="CT62" s="814"/>
      <c r="CU62" s="814"/>
      <c r="CV62" s="815"/>
      <c r="CW62" s="813"/>
      <c r="CX62" s="814"/>
      <c r="CY62" s="814"/>
      <c r="CZ62" s="814"/>
      <c r="DA62" s="815"/>
      <c r="DB62" s="813"/>
      <c r="DC62" s="814"/>
      <c r="DD62" s="814"/>
      <c r="DE62" s="814"/>
      <c r="DF62" s="815"/>
      <c r="DG62" s="813"/>
      <c r="DH62" s="814"/>
      <c r="DI62" s="814"/>
      <c r="DJ62" s="814"/>
      <c r="DK62" s="815"/>
      <c r="DL62" s="813"/>
      <c r="DM62" s="814"/>
      <c r="DN62" s="814"/>
      <c r="DO62" s="814"/>
      <c r="DP62" s="815"/>
      <c r="DQ62" s="813"/>
      <c r="DR62" s="814"/>
      <c r="DS62" s="814"/>
      <c r="DT62" s="814"/>
      <c r="DU62" s="815"/>
      <c r="DV62" s="875"/>
      <c r="DW62" s="876"/>
      <c r="DX62" s="876"/>
      <c r="DY62" s="876"/>
      <c r="DZ62" s="877"/>
      <c r="EA62" s="246"/>
    </row>
    <row r="63" spans="1:131" s="247" customFormat="1" ht="26.25" customHeight="1" thickBot="1" x14ac:dyDescent="0.2">
      <c r="A63" s="263" t="s">
        <v>394</v>
      </c>
      <c r="B63" s="883" t="s">
        <v>427</v>
      </c>
      <c r="C63" s="884"/>
      <c r="D63" s="884"/>
      <c r="E63" s="884"/>
      <c r="F63" s="884"/>
      <c r="G63" s="884"/>
      <c r="H63" s="884"/>
      <c r="I63" s="884"/>
      <c r="J63" s="884"/>
      <c r="K63" s="884"/>
      <c r="L63" s="884"/>
      <c r="M63" s="884"/>
      <c r="N63" s="884"/>
      <c r="O63" s="884"/>
      <c r="P63" s="885"/>
      <c r="Q63" s="938"/>
      <c r="R63" s="939"/>
      <c r="S63" s="939"/>
      <c r="T63" s="939"/>
      <c r="U63" s="939"/>
      <c r="V63" s="939"/>
      <c r="W63" s="939"/>
      <c r="X63" s="939"/>
      <c r="Y63" s="939"/>
      <c r="Z63" s="939"/>
      <c r="AA63" s="939"/>
      <c r="AB63" s="939"/>
      <c r="AC63" s="939"/>
      <c r="AD63" s="939"/>
      <c r="AE63" s="940"/>
      <c r="AF63" s="941">
        <v>246</v>
      </c>
      <c r="AG63" s="931"/>
      <c r="AH63" s="931"/>
      <c r="AI63" s="931"/>
      <c r="AJ63" s="942"/>
      <c r="AK63" s="943"/>
      <c r="AL63" s="939"/>
      <c r="AM63" s="939"/>
      <c r="AN63" s="939"/>
      <c r="AO63" s="939"/>
      <c r="AP63" s="931"/>
      <c r="AQ63" s="931"/>
      <c r="AR63" s="931"/>
      <c r="AS63" s="931"/>
      <c r="AT63" s="931"/>
      <c r="AU63" s="931"/>
      <c r="AV63" s="931"/>
      <c r="AW63" s="931"/>
      <c r="AX63" s="931"/>
      <c r="AY63" s="931"/>
      <c r="AZ63" s="932"/>
      <c r="BA63" s="932"/>
      <c r="BB63" s="932"/>
      <c r="BC63" s="932"/>
      <c r="BD63" s="932"/>
      <c r="BE63" s="933"/>
      <c r="BF63" s="933"/>
      <c r="BG63" s="933"/>
      <c r="BH63" s="933"/>
      <c r="BI63" s="934"/>
      <c r="BJ63" s="935" t="s">
        <v>428</v>
      </c>
      <c r="BK63" s="936"/>
      <c r="BL63" s="936"/>
      <c r="BM63" s="936"/>
      <c r="BN63" s="937"/>
      <c r="BO63" s="264"/>
      <c r="BP63" s="264"/>
      <c r="BQ63" s="261">
        <v>57</v>
      </c>
      <c r="BR63" s="262"/>
      <c r="BS63" s="816"/>
      <c r="BT63" s="817"/>
      <c r="BU63" s="817"/>
      <c r="BV63" s="817"/>
      <c r="BW63" s="817"/>
      <c r="BX63" s="817"/>
      <c r="BY63" s="817"/>
      <c r="BZ63" s="817"/>
      <c r="CA63" s="817"/>
      <c r="CB63" s="817"/>
      <c r="CC63" s="817"/>
      <c r="CD63" s="817"/>
      <c r="CE63" s="817"/>
      <c r="CF63" s="817"/>
      <c r="CG63" s="818"/>
      <c r="CH63" s="813"/>
      <c r="CI63" s="814"/>
      <c r="CJ63" s="814"/>
      <c r="CK63" s="814"/>
      <c r="CL63" s="815"/>
      <c r="CM63" s="813"/>
      <c r="CN63" s="814"/>
      <c r="CO63" s="814"/>
      <c r="CP63" s="814"/>
      <c r="CQ63" s="815"/>
      <c r="CR63" s="813"/>
      <c r="CS63" s="814"/>
      <c r="CT63" s="814"/>
      <c r="CU63" s="814"/>
      <c r="CV63" s="815"/>
      <c r="CW63" s="813"/>
      <c r="CX63" s="814"/>
      <c r="CY63" s="814"/>
      <c r="CZ63" s="814"/>
      <c r="DA63" s="815"/>
      <c r="DB63" s="813"/>
      <c r="DC63" s="814"/>
      <c r="DD63" s="814"/>
      <c r="DE63" s="814"/>
      <c r="DF63" s="815"/>
      <c r="DG63" s="813"/>
      <c r="DH63" s="814"/>
      <c r="DI63" s="814"/>
      <c r="DJ63" s="814"/>
      <c r="DK63" s="815"/>
      <c r="DL63" s="813"/>
      <c r="DM63" s="814"/>
      <c r="DN63" s="814"/>
      <c r="DO63" s="814"/>
      <c r="DP63" s="815"/>
      <c r="DQ63" s="813"/>
      <c r="DR63" s="814"/>
      <c r="DS63" s="814"/>
      <c r="DT63" s="814"/>
      <c r="DU63" s="815"/>
      <c r="DV63" s="875"/>
      <c r="DW63" s="876"/>
      <c r="DX63" s="876"/>
      <c r="DY63" s="876"/>
      <c r="DZ63" s="877"/>
      <c r="EA63" s="246"/>
    </row>
    <row r="64" spans="1:131" s="247" customFormat="1" ht="26.25" customHeight="1" x14ac:dyDescent="0.15">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816"/>
      <c r="BT64" s="817"/>
      <c r="BU64" s="817"/>
      <c r="BV64" s="817"/>
      <c r="BW64" s="817"/>
      <c r="BX64" s="817"/>
      <c r="BY64" s="817"/>
      <c r="BZ64" s="817"/>
      <c r="CA64" s="817"/>
      <c r="CB64" s="817"/>
      <c r="CC64" s="817"/>
      <c r="CD64" s="817"/>
      <c r="CE64" s="817"/>
      <c r="CF64" s="817"/>
      <c r="CG64" s="818"/>
      <c r="CH64" s="813"/>
      <c r="CI64" s="814"/>
      <c r="CJ64" s="814"/>
      <c r="CK64" s="814"/>
      <c r="CL64" s="815"/>
      <c r="CM64" s="813"/>
      <c r="CN64" s="814"/>
      <c r="CO64" s="814"/>
      <c r="CP64" s="814"/>
      <c r="CQ64" s="815"/>
      <c r="CR64" s="813"/>
      <c r="CS64" s="814"/>
      <c r="CT64" s="814"/>
      <c r="CU64" s="814"/>
      <c r="CV64" s="815"/>
      <c r="CW64" s="813"/>
      <c r="CX64" s="814"/>
      <c r="CY64" s="814"/>
      <c r="CZ64" s="814"/>
      <c r="DA64" s="815"/>
      <c r="DB64" s="813"/>
      <c r="DC64" s="814"/>
      <c r="DD64" s="814"/>
      <c r="DE64" s="814"/>
      <c r="DF64" s="815"/>
      <c r="DG64" s="813"/>
      <c r="DH64" s="814"/>
      <c r="DI64" s="814"/>
      <c r="DJ64" s="814"/>
      <c r="DK64" s="815"/>
      <c r="DL64" s="813"/>
      <c r="DM64" s="814"/>
      <c r="DN64" s="814"/>
      <c r="DO64" s="814"/>
      <c r="DP64" s="815"/>
      <c r="DQ64" s="813"/>
      <c r="DR64" s="814"/>
      <c r="DS64" s="814"/>
      <c r="DT64" s="814"/>
      <c r="DU64" s="815"/>
      <c r="DV64" s="875"/>
      <c r="DW64" s="876"/>
      <c r="DX64" s="876"/>
      <c r="DY64" s="876"/>
      <c r="DZ64" s="877"/>
      <c r="EA64" s="246"/>
    </row>
    <row r="65" spans="1:131" s="247" customFormat="1" ht="26.25" customHeight="1" thickBot="1" x14ac:dyDescent="0.2">
      <c r="A65" s="252" t="s">
        <v>429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4"/>
      <c r="BF65" s="264"/>
      <c r="BG65" s="264"/>
      <c r="BH65" s="264"/>
      <c r="BI65" s="264"/>
      <c r="BJ65" s="264"/>
      <c r="BK65" s="264"/>
      <c r="BL65" s="264"/>
      <c r="BM65" s="264"/>
      <c r="BN65" s="264"/>
      <c r="BO65" s="264"/>
      <c r="BP65" s="264"/>
      <c r="BQ65" s="261">
        <v>59</v>
      </c>
      <c r="BR65" s="262"/>
      <c r="BS65" s="816"/>
      <c r="BT65" s="817"/>
      <c r="BU65" s="817"/>
      <c r="BV65" s="817"/>
      <c r="BW65" s="817"/>
      <c r="BX65" s="817"/>
      <c r="BY65" s="817"/>
      <c r="BZ65" s="817"/>
      <c r="CA65" s="817"/>
      <c r="CB65" s="817"/>
      <c r="CC65" s="817"/>
      <c r="CD65" s="817"/>
      <c r="CE65" s="817"/>
      <c r="CF65" s="817"/>
      <c r="CG65" s="818"/>
      <c r="CH65" s="813"/>
      <c r="CI65" s="814"/>
      <c r="CJ65" s="814"/>
      <c r="CK65" s="814"/>
      <c r="CL65" s="815"/>
      <c r="CM65" s="813"/>
      <c r="CN65" s="814"/>
      <c r="CO65" s="814"/>
      <c r="CP65" s="814"/>
      <c r="CQ65" s="815"/>
      <c r="CR65" s="813"/>
      <c r="CS65" s="814"/>
      <c r="CT65" s="814"/>
      <c r="CU65" s="814"/>
      <c r="CV65" s="815"/>
      <c r="CW65" s="813"/>
      <c r="CX65" s="814"/>
      <c r="CY65" s="814"/>
      <c r="CZ65" s="814"/>
      <c r="DA65" s="815"/>
      <c r="DB65" s="813"/>
      <c r="DC65" s="814"/>
      <c r="DD65" s="814"/>
      <c r="DE65" s="814"/>
      <c r="DF65" s="815"/>
      <c r="DG65" s="813"/>
      <c r="DH65" s="814"/>
      <c r="DI65" s="814"/>
      <c r="DJ65" s="814"/>
      <c r="DK65" s="815"/>
      <c r="DL65" s="813"/>
      <c r="DM65" s="814"/>
      <c r="DN65" s="814"/>
      <c r="DO65" s="814"/>
      <c r="DP65" s="815"/>
      <c r="DQ65" s="813"/>
      <c r="DR65" s="814"/>
      <c r="DS65" s="814"/>
      <c r="DT65" s="814"/>
      <c r="DU65" s="815"/>
      <c r="DV65" s="875"/>
      <c r="DW65" s="876"/>
      <c r="DX65" s="876"/>
      <c r="DY65" s="876"/>
      <c r="DZ65" s="877"/>
      <c r="EA65" s="246"/>
    </row>
    <row r="66" spans="1:131" s="247" customFormat="1" ht="26.25" customHeight="1" x14ac:dyDescent="0.15">
      <c r="A66" s="832" t="s">
        <v>430</v>
      </c>
      <c r="B66" s="833"/>
      <c r="C66" s="833"/>
      <c r="D66" s="833"/>
      <c r="E66" s="833"/>
      <c r="F66" s="833"/>
      <c r="G66" s="833"/>
      <c r="H66" s="833"/>
      <c r="I66" s="833"/>
      <c r="J66" s="833"/>
      <c r="K66" s="833"/>
      <c r="L66" s="833"/>
      <c r="M66" s="833"/>
      <c r="N66" s="833"/>
      <c r="O66" s="833"/>
      <c r="P66" s="834"/>
      <c r="Q66" s="838" t="s">
        <v>399</v>
      </c>
      <c r="R66" s="839"/>
      <c r="S66" s="839"/>
      <c r="T66" s="839"/>
      <c r="U66" s="840"/>
      <c r="V66" s="838" t="s">
        <v>400</v>
      </c>
      <c r="W66" s="839"/>
      <c r="X66" s="839"/>
      <c r="Y66" s="839"/>
      <c r="Z66" s="840"/>
      <c r="AA66" s="838" t="s">
        <v>431</v>
      </c>
      <c r="AB66" s="839"/>
      <c r="AC66" s="839"/>
      <c r="AD66" s="839"/>
      <c r="AE66" s="840"/>
      <c r="AF66" s="956" t="s">
        <v>402</v>
      </c>
      <c r="AG66" s="906"/>
      <c r="AH66" s="906"/>
      <c r="AI66" s="906"/>
      <c r="AJ66" s="957"/>
      <c r="AK66" s="838" t="s">
        <v>403</v>
      </c>
      <c r="AL66" s="833"/>
      <c r="AM66" s="833"/>
      <c r="AN66" s="833"/>
      <c r="AO66" s="834"/>
      <c r="AP66" s="838" t="s">
        <v>432</v>
      </c>
      <c r="AQ66" s="839"/>
      <c r="AR66" s="839"/>
      <c r="AS66" s="839"/>
      <c r="AT66" s="840"/>
      <c r="AU66" s="838" t="s">
        <v>433</v>
      </c>
      <c r="AV66" s="839"/>
      <c r="AW66" s="839"/>
      <c r="AX66" s="839"/>
      <c r="AY66" s="840"/>
      <c r="AZ66" s="838" t="s">
        <v>381</v>
      </c>
      <c r="BA66" s="839"/>
      <c r="BB66" s="839"/>
      <c r="BC66" s="839"/>
      <c r="BD66" s="845"/>
      <c r="BE66" s="264"/>
      <c r="BF66" s="264"/>
      <c r="BG66" s="264"/>
      <c r="BH66" s="264"/>
      <c r="BI66" s="264"/>
      <c r="BJ66" s="264"/>
      <c r="BK66" s="264"/>
      <c r="BL66" s="264"/>
      <c r="BM66" s="264"/>
      <c r="BN66" s="264"/>
      <c r="BO66" s="264"/>
      <c r="BP66" s="264"/>
      <c r="BQ66" s="261">
        <v>60</v>
      </c>
      <c r="BR66" s="266"/>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45"/>
      <c r="DW66" s="946"/>
      <c r="DX66" s="946"/>
      <c r="DY66" s="946"/>
      <c r="DZ66" s="947"/>
      <c r="EA66" s="246"/>
    </row>
    <row r="67" spans="1:131" s="247" customFormat="1" ht="26.25" customHeight="1" thickBot="1" x14ac:dyDescent="0.2">
      <c r="A67" s="835"/>
      <c r="B67" s="836"/>
      <c r="C67" s="836"/>
      <c r="D67" s="836"/>
      <c r="E67" s="836"/>
      <c r="F67" s="836"/>
      <c r="G67" s="836"/>
      <c r="H67" s="836"/>
      <c r="I67" s="836"/>
      <c r="J67" s="836"/>
      <c r="K67" s="836"/>
      <c r="L67" s="836"/>
      <c r="M67" s="836"/>
      <c r="N67" s="836"/>
      <c r="O67" s="836"/>
      <c r="P67" s="837"/>
      <c r="Q67" s="841"/>
      <c r="R67" s="842"/>
      <c r="S67" s="842"/>
      <c r="T67" s="842"/>
      <c r="U67" s="843"/>
      <c r="V67" s="841"/>
      <c r="W67" s="842"/>
      <c r="X67" s="842"/>
      <c r="Y67" s="842"/>
      <c r="Z67" s="843"/>
      <c r="AA67" s="841"/>
      <c r="AB67" s="842"/>
      <c r="AC67" s="842"/>
      <c r="AD67" s="842"/>
      <c r="AE67" s="843"/>
      <c r="AF67" s="958"/>
      <c r="AG67" s="909"/>
      <c r="AH67" s="909"/>
      <c r="AI67" s="909"/>
      <c r="AJ67" s="959"/>
      <c r="AK67" s="960"/>
      <c r="AL67" s="836"/>
      <c r="AM67" s="836"/>
      <c r="AN67" s="836"/>
      <c r="AO67" s="837"/>
      <c r="AP67" s="841"/>
      <c r="AQ67" s="842"/>
      <c r="AR67" s="842"/>
      <c r="AS67" s="842"/>
      <c r="AT67" s="843"/>
      <c r="AU67" s="841"/>
      <c r="AV67" s="842"/>
      <c r="AW67" s="842"/>
      <c r="AX67" s="842"/>
      <c r="AY67" s="843"/>
      <c r="AZ67" s="841"/>
      <c r="BA67" s="842"/>
      <c r="BB67" s="842"/>
      <c r="BC67" s="842"/>
      <c r="BD67" s="847"/>
      <c r="BE67" s="264"/>
      <c r="BF67" s="264"/>
      <c r="BG67" s="264"/>
      <c r="BH67" s="264"/>
      <c r="BI67" s="264"/>
      <c r="BJ67" s="264"/>
      <c r="BK67" s="264"/>
      <c r="BL67" s="264"/>
      <c r="BM67" s="264"/>
      <c r="BN67" s="264"/>
      <c r="BO67" s="264"/>
      <c r="BP67" s="264"/>
      <c r="BQ67" s="261">
        <v>61</v>
      </c>
      <c r="BR67" s="266"/>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45"/>
      <c r="DW67" s="946"/>
      <c r="DX67" s="946"/>
      <c r="DY67" s="946"/>
      <c r="DZ67" s="947"/>
      <c r="EA67" s="246"/>
    </row>
    <row r="68" spans="1:131" s="247" customFormat="1" ht="26.25" customHeight="1" thickTop="1" x14ac:dyDescent="0.15">
      <c r="A68" s="258">
        <v>1</v>
      </c>
      <c r="B68" s="807" t="s">
        <v>598</v>
      </c>
      <c r="C68" s="808"/>
      <c r="D68" s="808"/>
      <c r="E68" s="808"/>
      <c r="F68" s="808"/>
      <c r="G68" s="808"/>
      <c r="H68" s="808"/>
      <c r="I68" s="808"/>
      <c r="J68" s="808"/>
      <c r="K68" s="808"/>
      <c r="L68" s="808"/>
      <c r="M68" s="808"/>
      <c r="N68" s="808"/>
      <c r="O68" s="808"/>
      <c r="P68" s="809"/>
      <c r="Q68" s="954">
        <v>4876</v>
      </c>
      <c r="R68" s="955"/>
      <c r="S68" s="955"/>
      <c r="T68" s="955"/>
      <c r="U68" s="955"/>
      <c r="V68" s="955">
        <v>4857</v>
      </c>
      <c r="W68" s="955"/>
      <c r="X68" s="955"/>
      <c r="Y68" s="955"/>
      <c r="Z68" s="955"/>
      <c r="AA68" s="955">
        <v>19</v>
      </c>
      <c r="AB68" s="955"/>
      <c r="AC68" s="955"/>
      <c r="AD68" s="955"/>
      <c r="AE68" s="955"/>
      <c r="AF68" s="955">
        <v>19</v>
      </c>
      <c r="AG68" s="955"/>
      <c r="AH68" s="955"/>
      <c r="AI68" s="955"/>
      <c r="AJ68" s="955"/>
      <c r="AK68" s="955">
        <v>57</v>
      </c>
      <c r="AL68" s="955"/>
      <c r="AM68" s="955"/>
      <c r="AN68" s="955"/>
      <c r="AO68" s="955"/>
      <c r="AP68" s="955" t="s">
        <v>586</v>
      </c>
      <c r="AQ68" s="955"/>
      <c r="AR68" s="955"/>
      <c r="AS68" s="955"/>
      <c r="AT68" s="955"/>
      <c r="AU68" s="955" t="s">
        <v>586</v>
      </c>
      <c r="AV68" s="955"/>
      <c r="AW68" s="955"/>
      <c r="AX68" s="955"/>
      <c r="AY68" s="955"/>
      <c r="AZ68" s="963"/>
      <c r="BA68" s="963"/>
      <c r="BB68" s="963"/>
      <c r="BC68" s="963"/>
      <c r="BD68" s="964"/>
      <c r="BE68" s="264"/>
      <c r="BF68" s="264"/>
      <c r="BG68" s="264"/>
      <c r="BH68" s="264"/>
      <c r="BI68" s="264"/>
      <c r="BJ68" s="264"/>
      <c r="BK68" s="264"/>
      <c r="BL68" s="264"/>
      <c r="BM68" s="264"/>
      <c r="BN68" s="264"/>
      <c r="BO68" s="264"/>
      <c r="BP68" s="264"/>
      <c r="BQ68" s="261">
        <v>62</v>
      </c>
      <c r="BR68" s="266"/>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45"/>
      <c r="DW68" s="946"/>
      <c r="DX68" s="946"/>
      <c r="DY68" s="946"/>
      <c r="DZ68" s="947"/>
      <c r="EA68" s="246"/>
    </row>
    <row r="69" spans="1:131" s="247" customFormat="1" ht="26.25" customHeight="1" x14ac:dyDescent="0.15">
      <c r="A69" s="260">
        <v>2</v>
      </c>
      <c r="B69" s="804" t="s">
        <v>599</v>
      </c>
      <c r="C69" s="805"/>
      <c r="D69" s="805"/>
      <c r="E69" s="805"/>
      <c r="F69" s="805"/>
      <c r="G69" s="805"/>
      <c r="H69" s="805"/>
      <c r="I69" s="805"/>
      <c r="J69" s="805"/>
      <c r="K69" s="805"/>
      <c r="L69" s="805"/>
      <c r="M69" s="805"/>
      <c r="N69" s="805"/>
      <c r="O69" s="805"/>
      <c r="P69" s="806"/>
      <c r="Q69" s="965">
        <v>1454</v>
      </c>
      <c r="R69" s="924"/>
      <c r="S69" s="924"/>
      <c r="T69" s="924"/>
      <c r="U69" s="924"/>
      <c r="V69" s="924">
        <v>1438</v>
      </c>
      <c r="W69" s="924"/>
      <c r="X69" s="924"/>
      <c r="Y69" s="924"/>
      <c r="Z69" s="924"/>
      <c r="AA69" s="924">
        <v>16</v>
      </c>
      <c r="AB69" s="924"/>
      <c r="AC69" s="924"/>
      <c r="AD69" s="924"/>
      <c r="AE69" s="924"/>
      <c r="AF69" s="924">
        <v>16</v>
      </c>
      <c r="AG69" s="924"/>
      <c r="AH69" s="924"/>
      <c r="AI69" s="924"/>
      <c r="AJ69" s="924"/>
      <c r="AK69" s="924">
        <v>14</v>
      </c>
      <c r="AL69" s="924"/>
      <c r="AM69" s="924"/>
      <c r="AN69" s="924"/>
      <c r="AO69" s="924"/>
      <c r="AP69" s="924">
        <v>637</v>
      </c>
      <c r="AQ69" s="924"/>
      <c r="AR69" s="924"/>
      <c r="AS69" s="924"/>
      <c r="AT69" s="924"/>
      <c r="AU69" s="924" t="s">
        <v>586</v>
      </c>
      <c r="AV69" s="924"/>
      <c r="AW69" s="924"/>
      <c r="AX69" s="924"/>
      <c r="AY69" s="924"/>
      <c r="AZ69" s="961"/>
      <c r="BA69" s="961"/>
      <c r="BB69" s="961"/>
      <c r="BC69" s="961"/>
      <c r="BD69" s="962"/>
      <c r="BE69" s="264"/>
      <c r="BF69" s="264"/>
      <c r="BG69" s="264"/>
      <c r="BH69" s="264"/>
      <c r="BI69" s="264"/>
      <c r="BJ69" s="264"/>
      <c r="BK69" s="264"/>
      <c r="BL69" s="264"/>
      <c r="BM69" s="264"/>
      <c r="BN69" s="264"/>
      <c r="BO69" s="264"/>
      <c r="BP69" s="264"/>
      <c r="BQ69" s="261">
        <v>63</v>
      </c>
      <c r="BR69" s="266"/>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45"/>
      <c r="DW69" s="946"/>
      <c r="DX69" s="946"/>
      <c r="DY69" s="946"/>
      <c r="DZ69" s="947"/>
      <c r="EA69" s="246"/>
    </row>
    <row r="70" spans="1:131" s="247" customFormat="1" ht="26.25" customHeight="1" x14ac:dyDescent="0.15">
      <c r="A70" s="260">
        <v>3</v>
      </c>
      <c r="B70" s="804" t="s">
        <v>600</v>
      </c>
      <c r="C70" s="805"/>
      <c r="D70" s="805"/>
      <c r="E70" s="805"/>
      <c r="F70" s="805"/>
      <c r="G70" s="805"/>
      <c r="H70" s="805"/>
      <c r="I70" s="805"/>
      <c r="J70" s="805"/>
      <c r="K70" s="805"/>
      <c r="L70" s="805"/>
      <c r="M70" s="805"/>
      <c r="N70" s="805"/>
      <c r="O70" s="805"/>
      <c r="P70" s="806"/>
      <c r="Q70" s="965">
        <v>8076</v>
      </c>
      <c r="R70" s="924"/>
      <c r="S70" s="924"/>
      <c r="T70" s="924"/>
      <c r="U70" s="924"/>
      <c r="V70" s="924">
        <v>7970</v>
      </c>
      <c r="W70" s="924"/>
      <c r="X70" s="924"/>
      <c r="Y70" s="924"/>
      <c r="Z70" s="924"/>
      <c r="AA70" s="924">
        <v>105</v>
      </c>
      <c r="AB70" s="924"/>
      <c r="AC70" s="924"/>
      <c r="AD70" s="924"/>
      <c r="AE70" s="924"/>
      <c r="AF70" s="924">
        <v>105</v>
      </c>
      <c r="AG70" s="924"/>
      <c r="AH70" s="924"/>
      <c r="AI70" s="924"/>
      <c r="AJ70" s="924"/>
      <c r="AK70" s="924">
        <v>1242</v>
      </c>
      <c r="AL70" s="924"/>
      <c r="AM70" s="924"/>
      <c r="AN70" s="924"/>
      <c r="AO70" s="924"/>
      <c r="AP70" s="924" t="s">
        <v>586</v>
      </c>
      <c r="AQ70" s="924"/>
      <c r="AR70" s="924"/>
      <c r="AS70" s="924"/>
      <c r="AT70" s="924"/>
      <c r="AU70" s="924" t="s">
        <v>586</v>
      </c>
      <c r="AV70" s="924"/>
      <c r="AW70" s="924"/>
      <c r="AX70" s="924"/>
      <c r="AY70" s="924"/>
      <c r="AZ70" s="961"/>
      <c r="BA70" s="961"/>
      <c r="BB70" s="961"/>
      <c r="BC70" s="961"/>
      <c r="BD70" s="962"/>
      <c r="BE70" s="264"/>
      <c r="BF70" s="264"/>
      <c r="BG70" s="264"/>
      <c r="BH70" s="264"/>
      <c r="BI70" s="264"/>
      <c r="BJ70" s="264"/>
      <c r="BK70" s="264"/>
      <c r="BL70" s="264"/>
      <c r="BM70" s="264"/>
      <c r="BN70" s="264"/>
      <c r="BO70" s="264"/>
      <c r="BP70" s="264"/>
      <c r="BQ70" s="261">
        <v>64</v>
      </c>
      <c r="BR70" s="266"/>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45"/>
      <c r="DW70" s="946"/>
      <c r="DX70" s="946"/>
      <c r="DY70" s="946"/>
      <c r="DZ70" s="947"/>
      <c r="EA70" s="246"/>
    </row>
    <row r="71" spans="1:131" s="247" customFormat="1" ht="26.25" customHeight="1" x14ac:dyDescent="0.15">
      <c r="A71" s="260">
        <v>4</v>
      </c>
      <c r="B71" s="804" t="s">
        <v>601</v>
      </c>
      <c r="C71" s="805"/>
      <c r="D71" s="805"/>
      <c r="E71" s="805"/>
      <c r="F71" s="805"/>
      <c r="G71" s="805"/>
      <c r="H71" s="805"/>
      <c r="I71" s="805"/>
      <c r="J71" s="805"/>
      <c r="K71" s="805"/>
      <c r="L71" s="805"/>
      <c r="M71" s="805"/>
      <c r="N71" s="805"/>
      <c r="O71" s="805"/>
      <c r="P71" s="806"/>
      <c r="Q71" s="965">
        <v>325</v>
      </c>
      <c r="R71" s="924"/>
      <c r="S71" s="924"/>
      <c r="T71" s="924"/>
      <c r="U71" s="924"/>
      <c r="V71" s="924">
        <v>323</v>
      </c>
      <c r="W71" s="924"/>
      <c r="X71" s="924"/>
      <c r="Y71" s="924"/>
      <c r="Z71" s="924"/>
      <c r="AA71" s="924">
        <v>3</v>
      </c>
      <c r="AB71" s="924"/>
      <c r="AC71" s="924"/>
      <c r="AD71" s="924"/>
      <c r="AE71" s="924"/>
      <c r="AF71" s="924">
        <v>20</v>
      </c>
      <c r="AG71" s="924"/>
      <c r="AH71" s="924"/>
      <c r="AI71" s="924"/>
      <c r="AJ71" s="924"/>
      <c r="AK71" s="924">
        <v>6</v>
      </c>
      <c r="AL71" s="924"/>
      <c r="AM71" s="924"/>
      <c r="AN71" s="924"/>
      <c r="AO71" s="924"/>
      <c r="AP71" s="924">
        <v>470</v>
      </c>
      <c r="AQ71" s="924"/>
      <c r="AR71" s="924"/>
      <c r="AS71" s="924"/>
      <c r="AT71" s="924"/>
      <c r="AU71" s="924" t="s">
        <v>586</v>
      </c>
      <c r="AV71" s="924"/>
      <c r="AW71" s="924"/>
      <c r="AX71" s="924"/>
      <c r="AY71" s="924"/>
      <c r="AZ71" s="961"/>
      <c r="BA71" s="961"/>
      <c r="BB71" s="961"/>
      <c r="BC71" s="961"/>
      <c r="BD71" s="962"/>
      <c r="BE71" s="264"/>
      <c r="BF71" s="264"/>
      <c r="BG71" s="264"/>
      <c r="BH71" s="264"/>
      <c r="BI71" s="264"/>
      <c r="BJ71" s="264"/>
      <c r="BK71" s="264"/>
      <c r="BL71" s="264"/>
      <c r="BM71" s="264"/>
      <c r="BN71" s="264"/>
      <c r="BO71" s="264"/>
      <c r="BP71" s="264"/>
      <c r="BQ71" s="261">
        <v>65</v>
      </c>
      <c r="BR71" s="266"/>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45"/>
      <c r="DW71" s="946"/>
      <c r="DX71" s="946"/>
      <c r="DY71" s="946"/>
      <c r="DZ71" s="947"/>
      <c r="EA71" s="246"/>
    </row>
    <row r="72" spans="1:131" s="247" customFormat="1" ht="26.25" customHeight="1" x14ac:dyDescent="0.15">
      <c r="A72" s="260">
        <v>5</v>
      </c>
      <c r="B72" s="804" t="s">
        <v>602</v>
      </c>
      <c r="C72" s="805"/>
      <c r="D72" s="805"/>
      <c r="E72" s="805"/>
      <c r="F72" s="805"/>
      <c r="G72" s="805"/>
      <c r="H72" s="805"/>
      <c r="I72" s="805"/>
      <c r="J72" s="805"/>
      <c r="K72" s="805"/>
      <c r="L72" s="805"/>
      <c r="M72" s="805"/>
      <c r="N72" s="805"/>
      <c r="O72" s="805"/>
      <c r="P72" s="806"/>
      <c r="Q72" s="965">
        <v>309</v>
      </c>
      <c r="R72" s="924"/>
      <c r="S72" s="924"/>
      <c r="T72" s="924"/>
      <c r="U72" s="924"/>
      <c r="V72" s="924">
        <v>269</v>
      </c>
      <c r="W72" s="924"/>
      <c r="X72" s="924"/>
      <c r="Y72" s="924"/>
      <c r="Z72" s="924"/>
      <c r="AA72" s="924">
        <v>39</v>
      </c>
      <c r="AB72" s="924"/>
      <c r="AC72" s="924"/>
      <c r="AD72" s="924"/>
      <c r="AE72" s="924"/>
      <c r="AF72" s="924">
        <v>39</v>
      </c>
      <c r="AG72" s="924"/>
      <c r="AH72" s="924"/>
      <c r="AI72" s="924"/>
      <c r="AJ72" s="924"/>
      <c r="AK72" s="924">
        <v>22</v>
      </c>
      <c r="AL72" s="924"/>
      <c r="AM72" s="924"/>
      <c r="AN72" s="924"/>
      <c r="AO72" s="924"/>
      <c r="AP72" s="924" t="s">
        <v>586</v>
      </c>
      <c r="AQ72" s="924"/>
      <c r="AR72" s="924"/>
      <c r="AS72" s="924"/>
      <c r="AT72" s="924"/>
      <c r="AU72" s="924" t="s">
        <v>586</v>
      </c>
      <c r="AV72" s="924"/>
      <c r="AW72" s="924"/>
      <c r="AX72" s="924"/>
      <c r="AY72" s="924"/>
      <c r="AZ72" s="961"/>
      <c r="BA72" s="961"/>
      <c r="BB72" s="961"/>
      <c r="BC72" s="961"/>
      <c r="BD72" s="962"/>
      <c r="BE72" s="264"/>
      <c r="BF72" s="264"/>
      <c r="BG72" s="264"/>
      <c r="BH72" s="264"/>
      <c r="BI72" s="264"/>
      <c r="BJ72" s="264"/>
      <c r="BK72" s="264"/>
      <c r="BL72" s="264"/>
      <c r="BM72" s="264"/>
      <c r="BN72" s="264"/>
      <c r="BO72" s="264"/>
      <c r="BP72" s="264"/>
      <c r="BQ72" s="261">
        <v>66</v>
      </c>
      <c r="BR72" s="266"/>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45"/>
      <c r="DW72" s="946"/>
      <c r="DX72" s="946"/>
      <c r="DY72" s="946"/>
      <c r="DZ72" s="947"/>
      <c r="EA72" s="246"/>
    </row>
    <row r="73" spans="1:131" s="247" customFormat="1" ht="26.25" customHeight="1" x14ac:dyDescent="0.15">
      <c r="A73" s="260">
        <v>6</v>
      </c>
      <c r="B73" s="804" t="s">
        <v>603</v>
      </c>
      <c r="C73" s="805"/>
      <c r="D73" s="805"/>
      <c r="E73" s="805"/>
      <c r="F73" s="805"/>
      <c r="G73" s="805"/>
      <c r="H73" s="805"/>
      <c r="I73" s="805"/>
      <c r="J73" s="805"/>
      <c r="K73" s="805"/>
      <c r="L73" s="805"/>
      <c r="M73" s="805"/>
      <c r="N73" s="805"/>
      <c r="O73" s="805"/>
      <c r="P73" s="806"/>
      <c r="Q73" s="965">
        <v>116433</v>
      </c>
      <c r="R73" s="924"/>
      <c r="S73" s="924"/>
      <c r="T73" s="924"/>
      <c r="U73" s="924"/>
      <c r="V73" s="924">
        <v>108367</v>
      </c>
      <c r="W73" s="924"/>
      <c r="X73" s="924"/>
      <c r="Y73" s="924"/>
      <c r="Z73" s="924"/>
      <c r="AA73" s="924">
        <v>8066</v>
      </c>
      <c r="AB73" s="924"/>
      <c r="AC73" s="924"/>
      <c r="AD73" s="924"/>
      <c r="AE73" s="924"/>
      <c r="AF73" s="924">
        <v>8066</v>
      </c>
      <c r="AG73" s="924"/>
      <c r="AH73" s="924"/>
      <c r="AI73" s="924"/>
      <c r="AJ73" s="924"/>
      <c r="AK73" s="924" t="s">
        <v>586</v>
      </c>
      <c r="AL73" s="924"/>
      <c r="AM73" s="924"/>
      <c r="AN73" s="924"/>
      <c r="AO73" s="924"/>
      <c r="AP73" s="924" t="s">
        <v>586</v>
      </c>
      <c r="AQ73" s="924"/>
      <c r="AR73" s="924"/>
      <c r="AS73" s="924"/>
      <c r="AT73" s="924"/>
      <c r="AU73" s="924" t="s">
        <v>586</v>
      </c>
      <c r="AV73" s="924"/>
      <c r="AW73" s="924"/>
      <c r="AX73" s="924"/>
      <c r="AY73" s="924"/>
      <c r="AZ73" s="961"/>
      <c r="BA73" s="961"/>
      <c r="BB73" s="961"/>
      <c r="BC73" s="961"/>
      <c r="BD73" s="962"/>
      <c r="BE73" s="264"/>
      <c r="BF73" s="264"/>
      <c r="BG73" s="264"/>
      <c r="BH73" s="264"/>
      <c r="BI73" s="264"/>
      <c r="BJ73" s="264"/>
      <c r="BK73" s="264"/>
      <c r="BL73" s="264"/>
      <c r="BM73" s="264"/>
      <c r="BN73" s="264"/>
      <c r="BO73" s="264"/>
      <c r="BP73" s="264"/>
      <c r="BQ73" s="261">
        <v>67</v>
      </c>
      <c r="BR73" s="266"/>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45"/>
      <c r="DW73" s="946"/>
      <c r="DX73" s="946"/>
      <c r="DY73" s="946"/>
      <c r="DZ73" s="947"/>
      <c r="EA73" s="246"/>
    </row>
    <row r="74" spans="1:131" s="247" customFormat="1" ht="26.25" customHeight="1" x14ac:dyDescent="0.15">
      <c r="A74" s="260">
        <v>7</v>
      </c>
      <c r="B74" s="804"/>
      <c r="C74" s="805"/>
      <c r="D74" s="805"/>
      <c r="E74" s="805"/>
      <c r="F74" s="805"/>
      <c r="G74" s="805"/>
      <c r="H74" s="805"/>
      <c r="I74" s="805"/>
      <c r="J74" s="805"/>
      <c r="K74" s="805"/>
      <c r="L74" s="805"/>
      <c r="M74" s="805"/>
      <c r="N74" s="805"/>
      <c r="O74" s="805"/>
      <c r="P74" s="806"/>
      <c r="Q74" s="965"/>
      <c r="R74" s="924"/>
      <c r="S74" s="924"/>
      <c r="T74" s="924"/>
      <c r="U74" s="924"/>
      <c r="V74" s="924"/>
      <c r="W74" s="924"/>
      <c r="X74" s="924"/>
      <c r="Y74" s="924"/>
      <c r="Z74" s="924"/>
      <c r="AA74" s="924"/>
      <c r="AB74" s="924"/>
      <c r="AC74" s="924"/>
      <c r="AD74" s="924"/>
      <c r="AE74" s="924"/>
      <c r="AF74" s="924"/>
      <c r="AG74" s="924"/>
      <c r="AH74" s="924"/>
      <c r="AI74" s="924"/>
      <c r="AJ74" s="924"/>
      <c r="AK74" s="924"/>
      <c r="AL74" s="924"/>
      <c r="AM74" s="924"/>
      <c r="AN74" s="924"/>
      <c r="AO74" s="924"/>
      <c r="AP74" s="924"/>
      <c r="AQ74" s="924"/>
      <c r="AR74" s="924"/>
      <c r="AS74" s="924"/>
      <c r="AT74" s="924"/>
      <c r="AU74" s="924"/>
      <c r="AV74" s="924"/>
      <c r="AW74" s="924"/>
      <c r="AX74" s="924"/>
      <c r="AY74" s="924"/>
      <c r="AZ74" s="961"/>
      <c r="BA74" s="961"/>
      <c r="BB74" s="961"/>
      <c r="BC74" s="961"/>
      <c r="BD74" s="962"/>
      <c r="BE74" s="264"/>
      <c r="BF74" s="264"/>
      <c r="BG74" s="264"/>
      <c r="BH74" s="264"/>
      <c r="BI74" s="264"/>
      <c r="BJ74" s="264"/>
      <c r="BK74" s="264"/>
      <c r="BL74" s="264"/>
      <c r="BM74" s="264"/>
      <c r="BN74" s="264"/>
      <c r="BO74" s="264"/>
      <c r="BP74" s="264"/>
      <c r="BQ74" s="261">
        <v>68</v>
      </c>
      <c r="BR74" s="266"/>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45"/>
      <c r="DW74" s="946"/>
      <c r="DX74" s="946"/>
      <c r="DY74" s="946"/>
      <c r="DZ74" s="947"/>
      <c r="EA74" s="246"/>
    </row>
    <row r="75" spans="1:131" s="247" customFormat="1" ht="26.25" customHeight="1" x14ac:dyDescent="0.15">
      <c r="A75" s="260">
        <v>8</v>
      </c>
      <c r="B75" s="804"/>
      <c r="C75" s="805"/>
      <c r="D75" s="805"/>
      <c r="E75" s="805"/>
      <c r="F75" s="805"/>
      <c r="G75" s="805"/>
      <c r="H75" s="805"/>
      <c r="I75" s="805"/>
      <c r="J75" s="805"/>
      <c r="K75" s="805"/>
      <c r="L75" s="805"/>
      <c r="M75" s="805"/>
      <c r="N75" s="805"/>
      <c r="O75" s="805"/>
      <c r="P75" s="806"/>
      <c r="Q75" s="968"/>
      <c r="R75" s="967"/>
      <c r="S75" s="967"/>
      <c r="T75" s="967"/>
      <c r="U75" s="923"/>
      <c r="V75" s="966"/>
      <c r="W75" s="967"/>
      <c r="X75" s="967"/>
      <c r="Y75" s="967"/>
      <c r="Z75" s="923"/>
      <c r="AA75" s="966"/>
      <c r="AB75" s="967"/>
      <c r="AC75" s="967"/>
      <c r="AD75" s="967"/>
      <c r="AE75" s="923"/>
      <c r="AF75" s="966"/>
      <c r="AG75" s="967"/>
      <c r="AH75" s="967"/>
      <c r="AI75" s="967"/>
      <c r="AJ75" s="923"/>
      <c r="AK75" s="966"/>
      <c r="AL75" s="967"/>
      <c r="AM75" s="967"/>
      <c r="AN75" s="967"/>
      <c r="AO75" s="923"/>
      <c r="AP75" s="966"/>
      <c r="AQ75" s="967"/>
      <c r="AR75" s="967"/>
      <c r="AS75" s="967"/>
      <c r="AT75" s="923"/>
      <c r="AU75" s="966"/>
      <c r="AV75" s="967"/>
      <c r="AW75" s="967"/>
      <c r="AX75" s="967"/>
      <c r="AY75" s="923"/>
      <c r="AZ75" s="961"/>
      <c r="BA75" s="961"/>
      <c r="BB75" s="961"/>
      <c r="BC75" s="961"/>
      <c r="BD75" s="962"/>
      <c r="BE75" s="264"/>
      <c r="BF75" s="264"/>
      <c r="BG75" s="264"/>
      <c r="BH75" s="264"/>
      <c r="BI75" s="264"/>
      <c r="BJ75" s="264"/>
      <c r="BK75" s="264"/>
      <c r="BL75" s="264"/>
      <c r="BM75" s="264"/>
      <c r="BN75" s="264"/>
      <c r="BO75" s="264"/>
      <c r="BP75" s="264"/>
      <c r="BQ75" s="261">
        <v>69</v>
      </c>
      <c r="BR75" s="266"/>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45"/>
      <c r="DW75" s="946"/>
      <c r="DX75" s="946"/>
      <c r="DY75" s="946"/>
      <c r="DZ75" s="947"/>
      <c r="EA75" s="246"/>
    </row>
    <row r="76" spans="1:131" s="247" customFormat="1" ht="26.25" customHeight="1" x14ac:dyDescent="0.15">
      <c r="A76" s="260">
        <v>9</v>
      </c>
      <c r="B76" s="804"/>
      <c r="C76" s="805"/>
      <c r="D76" s="805"/>
      <c r="E76" s="805"/>
      <c r="F76" s="805"/>
      <c r="G76" s="805"/>
      <c r="H76" s="805"/>
      <c r="I76" s="805"/>
      <c r="J76" s="805"/>
      <c r="K76" s="805"/>
      <c r="L76" s="805"/>
      <c r="M76" s="805"/>
      <c r="N76" s="805"/>
      <c r="O76" s="805"/>
      <c r="P76" s="806"/>
      <c r="Q76" s="968"/>
      <c r="R76" s="967"/>
      <c r="S76" s="967"/>
      <c r="T76" s="967"/>
      <c r="U76" s="923"/>
      <c r="V76" s="966"/>
      <c r="W76" s="967"/>
      <c r="X76" s="967"/>
      <c r="Y76" s="967"/>
      <c r="Z76" s="923"/>
      <c r="AA76" s="966"/>
      <c r="AB76" s="967"/>
      <c r="AC76" s="967"/>
      <c r="AD76" s="967"/>
      <c r="AE76" s="923"/>
      <c r="AF76" s="966"/>
      <c r="AG76" s="967"/>
      <c r="AH76" s="967"/>
      <c r="AI76" s="967"/>
      <c r="AJ76" s="923"/>
      <c r="AK76" s="966"/>
      <c r="AL76" s="967"/>
      <c r="AM76" s="967"/>
      <c r="AN76" s="967"/>
      <c r="AO76" s="923"/>
      <c r="AP76" s="966"/>
      <c r="AQ76" s="967"/>
      <c r="AR76" s="967"/>
      <c r="AS76" s="967"/>
      <c r="AT76" s="923"/>
      <c r="AU76" s="966"/>
      <c r="AV76" s="967"/>
      <c r="AW76" s="967"/>
      <c r="AX76" s="967"/>
      <c r="AY76" s="923"/>
      <c r="AZ76" s="961"/>
      <c r="BA76" s="961"/>
      <c r="BB76" s="961"/>
      <c r="BC76" s="961"/>
      <c r="BD76" s="962"/>
      <c r="BE76" s="264"/>
      <c r="BF76" s="264"/>
      <c r="BG76" s="264"/>
      <c r="BH76" s="264"/>
      <c r="BI76" s="264"/>
      <c r="BJ76" s="264"/>
      <c r="BK76" s="264"/>
      <c r="BL76" s="264"/>
      <c r="BM76" s="264"/>
      <c r="BN76" s="264"/>
      <c r="BO76" s="264"/>
      <c r="BP76" s="264"/>
      <c r="BQ76" s="261">
        <v>70</v>
      </c>
      <c r="BR76" s="266"/>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45"/>
      <c r="DW76" s="946"/>
      <c r="DX76" s="946"/>
      <c r="DY76" s="946"/>
      <c r="DZ76" s="947"/>
      <c r="EA76" s="246"/>
    </row>
    <row r="77" spans="1:131" s="247" customFormat="1" ht="26.25" customHeight="1" x14ac:dyDescent="0.15">
      <c r="A77" s="260">
        <v>10</v>
      </c>
      <c r="B77" s="804"/>
      <c r="C77" s="805"/>
      <c r="D77" s="805"/>
      <c r="E77" s="805"/>
      <c r="F77" s="805"/>
      <c r="G77" s="805"/>
      <c r="H77" s="805"/>
      <c r="I77" s="805"/>
      <c r="J77" s="805"/>
      <c r="K77" s="805"/>
      <c r="L77" s="805"/>
      <c r="M77" s="805"/>
      <c r="N77" s="805"/>
      <c r="O77" s="805"/>
      <c r="P77" s="806"/>
      <c r="Q77" s="968"/>
      <c r="R77" s="967"/>
      <c r="S77" s="967"/>
      <c r="T77" s="967"/>
      <c r="U77" s="923"/>
      <c r="V77" s="966"/>
      <c r="W77" s="967"/>
      <c r="X77" s="967"/>
      <c r="Y77" s="967"/>
      <c r="Z77" s="923"/>
      <c r="AA77" s="966"/>
      <c r="AB77" s="967"/>
      <c r="AC77" s="967"/>
      <c r="AD77" s="967"/>
      <c r="AE77" s="923"/>
      <c r="AF77" s="966"/>
      <c r="AG77" s="967"/>
      <c r="AH77" s="967"/>
      <c r="AI77" s="967"/>
      <c r="AJ77" s="923"/>
      <c r="AK77" s="966"/>
      <c r="AL77" s="967"/>
      <c r="AM77" s="967"/>
      <c r="AN77" s="967"/>
      <c r="AO77" s="923"/>
      <c r="AP77" s="966"/>
      <c r="AQ77" s="967"/>
      <c r="AR77" s="967"/>
      <c r="AS77" s="967"/>
      <c r="AT77" s="923"/>
      <c r="AU77" s="966"/>
      <c r="AV77" s="967"/>
      <c r="AW77" s="967"/>
      <c r="AX77" s="967"/>
      <c r="AY77" s="923"/>
      <c r="AZ77" s="961"/>
      <c r="BA77" s="961"/>
      <c r="BB77" s="961"/>
      <c r="BC77" s="961"/>
      <c r="BD77" s="962"/>
      <c r="BE77" s="264"/>
      <c r="BF77" s="264"/>
      <c r="BG77" s="264"/>
      <c r="BH77" s="264"/>
      <c r="BI77" s="264"/>
      <c r="BJ77" s="264"/>
      <c r="BK77" s="264"/>
      <c r="BL77" s="264"/>
      <c r="BM77" s="264"/>
      <c r="BN77" s="264"/>
      <c r="BO77" s="264"/>
      <c r="BP77" s="264"/>
      <c r="BQ77" s="261">
        <v>71</v>
      </c>
      <c r="BR77" s="266"/>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45"/>
      <c r="DW77" s="946"/>
      <c r="DX77" s="946"/>
      <c r="DY77" s="946"/>
      <c r="DZ77" s="947"/>
      <c r="EA77" s="246"/>
    </row>
    <row r="78" spans="1:131" s="247" customFormat="1" ht="26.25" customHeight="1" x14ac:dyDescent="0.15">
      <c r="A78" s="260">
        <v>11</v>
      </c>
      <c r="B78" s="804"/>
      <c r="C78" s="805"/>
      <c r="D78" s="805"/>
      <c r="E78" s="805"/>
      <c r="F78" s="805"/>
      <c r="G78" s="805"/>
      <c r="H78" s="805"/>
      <c r="I78" s="805"/>
      <c r="J78" s="805"/>
      <c r="K78" s="805"/>
      <c r="L78" s="805"/>
      <c r="M78" s="805"/>
      <c r="N78" s="805"/>
      <c r="O78" s="805"/>
      <c r="P78" s="806"/>
      <c r="Q78" s="965"/>
      <c r="R78" s="924"/>
      <c r="S78" s="924"/>
      <c r="T78" s="924"/>
      <c r="U78" s="924"/>
      <c r="V78" s="924"/>
      <c r="W78" s="924"/>
      <c r="X78" s="924"/>
      <c r="Y78" s="924"/>
      <c r="Z78" s="924"/>
      <c r="AA78" s="924"/>
      <c r="AB78" s="924"/>
      <c r="AC78" s="924"/>
      <c r="AD78" s="924"/>
      <c r="AE78" s="924"/>
      <c r="AF78" s="924"/>
      <c r="AG78" s="924"/>
      <c r="AH78" s="924"/>
      <c r="AI78" s="924"/>
      <c r="AJ78" s="924"/>
      <c r="AK78" s="924"/>
      <c r="AL78" s="924"/>
      <c r="AM78" s="924"/>
      <c r="AN78" s="924"/>
      <c r="AO78" s="924"/>
      <c r="AP78" s="924"/>
      <c r="AQ78" s="924"/>
      <c r="AR78" s="924"/>
      <c r="AS78" s="924"/>
      <c r="AT78" s="924"/>
      <c r="AU78" s="924"/>
      <c r="AV78" s="924"/>
      <c r="AW78" s="924"/>
      <c r="AX78" s="924"/>
      <c r="AY78" s="924"/>
      <c r="AZ78" s="961"/>
      <c r="BA78" s="961"/>
      <c r="BB78" s="961"/>
      <c r="BC78" s="961"/>
      <c r="BD78" s="962"/>
      <c r="BE78" s="264"/>
      <c r="BF78" s="264"/>
      <c r="BG78" s="264"/>
      <c r="BH78" s="264"/>
      <c r="BI78" s="264"/>
      <c r="BJ78" s="267"/>
      <c r="BK78" s="267"/>
      <c r="BL78" s="267"/>
      <c r="BM78" s="267"/>
      <c r="BN78" s="267"/>
      <c r="BO78" s="264"/>
      <c r="BP78" s="264"/>
      <c r="BQ78" s="261">
        <v>72</v>
      </c>
      <c r="BR78" s="266"/>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45"/>
      <c r="DW78" s="946"/>
      <c r="DX78" s="946"/>
      <c r="DY78" s="946"/>
      <c r="DZ78" s="947"/>
      <c r="EA78" s="246"/>
    </row>
    <row r="79" spans="1:131" s="247" customFormat="1" ht="26.25" customHeight="1" x14ac:dyDescent="0.15">
      <c r="A79" s="260">
        <v>12</v>
      </c>
      <c r="B79" s="804"/>
      <c r="C79" s="805"/>
      <c r="D79" s="805"/>
      <c r="E79" s="805"/>
      <c r="F79" s="805"/>
      <c r="G79" s="805"/>
      <c r="H79" s="805"/>
      <c r="I79" s="805"/>
      <c r="J79" s="805"/>
      <c r="K79" s="805"/>
      <c r="L79" s="805"/>
      <c r="M79" s="805"/>
      <c r="N79" s="805"/>
      <c r="O79" s="805"/>
      <c r="P79" s="806"/>
      <c r="Q79" s="965"/>
      <c r="R79" s="924"/>
      <c r="S79" s="924"/>
      <c r="T79" s="924"/>
      <c r="U79" s="924"/>
      <c r="V79" s="924"/>
      <c r="W79" s="924"/>
      <c r="X79" s="924"/>
      <c r="Y79" s="924"/>
      <c r="Z79" s="924"/>
      <c r="AA79" s="924"/>
      <c r="AB79" s="924"/>
      <c r="AC79" s="924"/>
      <c r="AD79" s="924"/>
      <c r="AE79" s="924"/>
      <c r="AF79" s="924"/>
      <c r="AG79" s="924"/>
      <c r="AH79" s="924"/>
      <c r="AI79" s="924"/>
      <c r="AJ79" s="924"/>
      <c r="AK79" s="924"/>
      <c r="AL79" s="924"/>
      <c r="AM79" s="924"/>
      <c r="AN79" s="924"/>
      <c r="AO79" s="924"/>
      <c r="AP79" s="924"/>
      <c r="AQ79" s="924"/>
      <c r="AR79" s="924"/>
      <c r="AS79" s="924"/>
      <c r="AT79" s="924"/>
      <c r="AU79" s="924"/>
      <c r="AV79" s="924"/>
      <c r="AW79" s="924"/>
      <c r="AX79" s="924"/>
      <c r="AY79" s="924"/>
      <c r="AZ79" s="961"/>
      <c r="BA79" s="961"/>
      <c r="BB79" s="961"/>
      <c r="BC79" s="961"/>
      <c r="BD79" s="962"/>
      <c r="BE79" s="264"/>
      <c r="BF79" s="264"/>
      <c r="BG79" s="264"/>
      <c r="BH79" s="264"/>
      <c r="BI79" s="264"/>
      <c r="BJ79" s="267"/>
      <c r="BK79" s="267"/>
      <c r="BL79" s="267"/>
      <c r="BM79" s="267"/>
      <c r="BN79" s="267"/>
      <c r="BO79" s="264"/>
      <c r="BP79" s="264"/>
      <c r="BQ79" s="261">
        <v>73</v>
      </c>
      <c r="BR79" s="266"/>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45"/>
      <c r="DW79" s="946"/>
      <c r="DX79" s="946"/>
      <c r="DY79" s="946"/>
      <c r="DZ79" s="947"/>
      <c r="EA79" s="246"/>
    </row>
    <row r="80" spans="1:131" s="247" customFormat="1" ht="26.25" customHeight="1" x14ac:dyDescent="0.15">
      <c r="A80" s="260">
        <v>13</v>
      </c>
      <c r="B80" s="804"/>
      <c r="C80" s="805"/>
      <c r="D80" s="805"/>
      <c r="E80" s="805"/>
      <c r="F80" s="805"/>
      <c r="G80" s="805"/>
      <c r="H80" s="805"/>
      <c r="I80" s="805"/>
      <c r="J80" s="805"/>
      <c r="K80" s="805"/>
      <c r="L80" s="805"/>
      <c r="M80" s="805"/>
      <c r="N80" s="805"/>
      <c r="O80" s="805"/>
      <c r="P80" s="806"/>
      <c r="Q80" s="965"/>
      <c r="R80" s="924"/>
      <c r="S80" s="924"/>
      <c r="T80" s="924"/>
      <c r="U80" s="924"/>
      <c r="V80" s="924"/>
      <c r="W80" s="924"/>
      <c r="X80" s="924"/>
      <c r="Y80" s="924"/>
      <c r="Z80" s="924"/>
      <c r="AA80" s="924"/>
      <c r="AB80" s="924"/>
      <c r="AC80" s="924"/>
      <c r="AD80" s="924"/>
      <c r="AE80" s="924"/>
      <c r="AF80" s="924"/>
      <c r="AG80" s="924"/>
      <c r="AH80" s="924"/>
      <c r="AI80" s="924"/>
      <c r="AJ80" s="924"/>
      <c r="AK80" s="924"/>
      <c r="AL80" s="924"/>
      <c r="AM80" s="924"/>
      <c r="AN80" s="924"/>
      <c r="AO80" s="924"/>
      <c r="AP80" s="924"/>
      <c r="AQ80" s="924"/>
      <c r="AR80" s="924"/>
      <c r="AS80" s="924"/>
      <c r="AT80" s="924"/>
      <c r="AU80" s="924"/>
      <c r="AV80" s="924"/>
      <c r="AW80" s="924"/>
      <c r="AX80" s="924"/>
      <c r="AY80" s="924"/>
      <c r="AZ80" s="961"/>
      <c r="BA80" s="961"/>
      <c r="BB80" s="961"/>
      <c r="BC80" s="961"/>
      <c r="BD80" s="962"/>
      <c r="BE80" s="264"/>
      <c r="BF80" s="264"/>
      <c r="BG80" s="264"/>
      <c r="BH80" s="264"/>
      <c r="BI80" s="264"/>
      <c r="BJ80" s="264"/>
      <c r="BK80" s="264"/>
      <c r="BL80" s="264"/>
      <c r="BM80" s="264"/>
      <c r="BN80" s="264"/>
      <c r="BO80" s="264"/>
      <c r="BP80" s="264"/>
      <c r="BQ80" s="261">
        <v>74</v>
      </c>
      <c r="BR80" s="266"/>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45"/>
      <c r="DW80" s="946"/>
      <c r="DX80" s="946"/>
      <c r="DY80" s="946"/>
      <c r="DZ80" s="947"/>
      <c r="EA80" s="246"/>
    </row>
    <row r="81" spans="1:131" s="247" customFormat="1" ht="26.25" customHeight="1" x14ac:dyDescent="0.15">
      <c r="A81" s="260">
        <v>14</v>
      </c>
      <c r="B81" s="804"/>
      <c r="C81" s="805"/>
      <c r="D81" s="805"/>
      <c r="E81" s="805"/>
      <c r="F81" s="805"/>
      <c r="G81" s="805"/>
      <c r="H81" s="805"/>
      <c r="I81" s="805"/>
      <c r="J81" s="805"/>
      <c r="K81" s="805"/>
      <c r="L81" s="805"/>
      <c r="M81" s="805"/>
      <c r="N81" s="805"/>
      <c r="O81" s="805"/>
      <c r="P81" s="806"/>
      <c r="Q81" s="965"/>
      <c r="R81" s="924"/>
      <c r="S81" s="924"/>
      <c r="T81" s="924"/>
      <c r="U81" s="924"/>
      <c r="V81" s="924"/>
      <c r="W81" s="924"/>
      <c r="X81" s="924"/>
      <c r="Y81" s="924"/>
      <c r="Z81" s="924"/>
      <c r="AA81" s="924"/>
      <c r="AB81" s="924"/>
      <c r="AC81" s="924"/>
      <c r="AD81" s="924"/>
      <c r="AE81" s="924"/>
      <c r="AF81" s="924"/>
      <c r="AG81" s="924"/>
      <c r="AH81" s="924"/>
      <c r="AI81" s="924"/>
      <c r="AJ81" s="924"/>
      <c r="AK81" s="924"/>
      <c r="AL81" s="924"/>
      <c r="AM81" s="924"/>
      <c r="AN81" s="924"/>
      <c r="AO81" s="924"/>
      <c r="AP81" s="924"/>
      <c r="AQ81" s="924"/>
      <c r="AR81" s="924"/>
      <c r="AS81" s="924"/>
      <c r="AT81" s="924"/>
      <c r="AU81" s="924"/>
      <c r="AV81" s="924"/>
      <c r="AW81" s="924"/>
      <c r="AX81" s="924"/>
      <c r="AY81" s="924"/>
      <c r="AZ81" s="961"/>
      <c r="BA81" s="961"/>
      <c r="BB81" s="961"/>
      <c r="BC81" s="961"/>
      <c r="BD81" s="962"/>
      <c r="BE81" s="264"/>
      <c r="BF81" s="264"/>
      <c r="BG81" s="264"/>
      <c r="BH81" s="264"/>
      <c r="BI81" s="264"/>
      <c r="BJ81" s="264"/>
      <c r="BK81" s="264"/>
      <c r="BL81" s="264"/>
      <c r="BM81" s="264"/>
      <c r="BN81" s="264"/>
      <c r="BO81" s="264"/>
      <c r="BP81" s="264"/>
      <c r="BQ81" s="261">
        <v>75</v>
      </c>
      <c r="BR81" s="266"/>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45"/>
      <c r="DW81" s="946"/>
      <c r="DX81" s="946"/>
      <c r="DY81" s="946"/>
      <c r="DZ81" s="947"/>
      <c r="EA81" s="246"/>
    </row>
    <row r="82" spans="1:131" s="247" customFormat="1" ht="26.25" customHeight="1" x14ac:dyDescent="0.15">
      <c r="A82" s="260">
        <v>15</v>
      </c>
      <c r="B82" s="804"/>
      <c r="C82" s="805"/>
      <c r="D82" s="805"/>
      <c r="E82" s="805"/>
      <c r="F82" s="805"/>
      <c r="G82" s="805"/>
      <c r="H82" s="805"/>
      <c r="I82" s="805"/>
      <c r="J82" s="805"/>
      <c r="K82" s="805"/>
      <c r="L82" s="805"/>
      <c r="M82" s="805"/>
      <c r="N82" s="805"/>
      <c r="O82" s="805"/>
      <c r="P82" s="806"/>
      <c r="Q82" s="965"/>
      <c r="R82" s="924"/>
      <c r="S82" s="924"/>
      <c r="T82" s="924"/>
      <c r="U82" s="924"/>
      <c r="V82" s="924"/>
      <c r="W82" s="924"/>
      <c r="X82" s="924"/>
      <c r="Y82" s="924"/>
      <c r="Z82" s="924"/>
      <c r="AA82" s="924"/>
      <c r="AB82" s="924"/>
      <c r="AC82" s="924"/>
      <c r="AD82" s="924"/>
      <c r="AE82" s="924"/>
      <c r="AF82" s="924"/>
      <c r="AG82" s="924"/>
      <c r="AH82" s="924"/>
      <c r="AI82" s="924"/>
      <c r="AJ82" s="924"/>
      <c r="AK82" s="924"/>
      <c r="AL82" s="924"/>
      <c r="AM82" s="924"/>
      <c r="AN82" s="924"/>
      <c r="AO82" s="924"/>
      <c r="AP82" s="924"/>
      <c r="AQ82" s="924"/>
      <c r="AR82" s="924"/>
      <c r="AS82" s="924"/>
      <c r="AT82" s="924"/>
      <c r="AU82" s="924"/>
      <c r="AV82" s="924"/>
      <c r="AW82" s="924"/>
      <c r="AX82" s="924"/>
      <c r="AY82" s="924"/>
      <c r="AZ82" s="961"/>
      <c r="BA82" s="961"/>
      <c r="BB82" s="961"/>
      <c r="BC82" s="961"/>
      <c r="BD82" s="962"/>
      <c r="BE82" s="264"/>
      <c r="BF82" s="264"/>
      <c r="BG82" s="264"/>
      <c r="BH82" s="264"/>
      <c r="BI82" s="264"/>
      <c r="BJ82" s="264"/>
      <c r="BK82" s="264"/>
      <c r="BL82" s="264"/>
      <c r="BM82" s="264"/>
      <c r="BN82" s="264"/>
      <c r="BO82" s="264"/>
      <c r="BP82" s="264"/>
      <c r="BQ82" s="261">
        <v>76</v>
      </c>
      <c r="BR82" s="266"/>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45"/>
      <c r="DW82" s="946"/>
      <c r="DX82" s="946"/>
      <c r="DY82" s="946"/>
      <c r="DZ82" s="947"/>
      <c r="EA82" s="246"/>
    </row>
    <row r="83" spans="1:131" s="247" customFormat="1" ht="26.25" customHeight="1" x14ac:dyDescent="0.15">
      <c r="A83" s="260">
        <v>16</v>
      </c>
      <c r="B83" s="804"/>
      <c r="C83" s="805"/>
      <c r="D83" s="805"/>
      <c r="E83" s="805"/>
      <c r="F83" s="805"/>
      <c r="G83" s="805"/>
      <c r="H83" s="805"/>
      <c r="I83" s="805"/>
      <c r="J83" s="805"/>
      <c r="K83" s="805"/>
      <c r="L83" s="805"/>
      <c r="M83" s="805"/>
      <c r="N83" s="805"/>
      <c r="O83" s="805"/>
      <c r="P83" s="806"/>
      <c r="Q83" s="965"/>
      <c r="R83" s="924"/>
      <c r="S83" s="924"/>
      <c r="T83" s="924"/>
      <c r="U83" s="924"/>
      <c r="V83" s="924"/>
      <c r="W83" s="924"/>
      <c r="X83" s="924"/>
      <c r="Y83" s="924"/>
      <c r="Z83" s="924"/>
      <c r="AA83" s="924"/>
      <c r="AB83" s="924"/>
      <c r="AC83" s="924"/>
      <c r="AD83" s="924"/>
      <c r="AE83" s="924"/>
      <c r="AF83" s="924"/>
      <c r="AG83" s="924"/>
      <c r="AH83" s="924"/>
      <c r="AI83" s="924"/>
      <c r="AJ83" s="924"/>
      <c r="AK83" s="924"/>
      <c r="AL83" s="924"/>
      <c r="AM83" s="924"/>
      <c r="AN83" s="924"/>
      <c r="AO83" s="924"/>
      <c r="AP83" s="924"/>
      <c r="AQ83" s="924"/>
      <c r="AR83" s="924"/>
      <c r="AS83" s="924"/>
      <c r="AT83" s="924"/>
      <c r="AU83" s="924"/>
      <c r="AV83" s="924"/>
      <c r="AW83" s="924"/>
      <c r="AX83" s="924"/>
      <c r="AY83" s="924"/>
      <c r="AZ83" s="961"/>
      <c r="BA83" s="961"/>
      <c r="BB83" s="961"/>
      <c r="BC83" s="961"/>
      <c r="BD83" s="962"/>
      <c r="BE83" s="264"/>
      <c r="BF83" s="264"/>
      <c r="BG83" s="264"/>
      <c r="BH83" s="264"/>
      <c r="BI83" s="264"/>
      <c r="BJ83" s="264"/>
      <c r="BK83" s="264"/>
      <c r="BL83" s="264"/>
      <c r="BM83" s="264"/>
      <c r="BN83" s="264"/>
      <c r="BO83" s="264"/>
      <c r="BP83" s="264"/>
      <c r="BQ83" s="261">
        <v>77</v>
      </c>
      <c r="BR83" s="266"/>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45"/>
      <c r="DW83" s="946"/>
      <c r="DX83" s="946"/>
      <c r="DY83" s="946"/>
      <c r="DZ83" s="947"/>
      <c r="EA83" s="246"/>
    </row>
    <row r="84" spans="1:131" s="247" customFormat="1" ht="26.25" customHeight="1" x14ac:dyDescent="0.15">
      <c r="A84" s="260">
        <v>17</v>
      </c>
      <c r="B84" s="804"/>
      <c r="C84" s="805"/>
      <c r="D84" s="805"/>
      <c r="E84" s="805"/>
      <c r="F84" s="805"/>
      <c r="G84" s="805"/>
      <c r="H84" s="805"/>
      <c r="I84" s="805"/>
      <c r="J84" s="805"/>
      <c r="K84" s="805"/>
      <c r="L84" s="805"/>
      <c r="M84" s="805"/>
      <c r="N84" s="805"/>
      <c r="O84" s="805"/>
      <c r="P84" s="806"/>
      <c r="Q84" s="965"/>
      <c r="R84" s="924"/>
      <c r="S84" s="924"/>
      <c r="T84" s="924"/>
      <c r="U84" s="924"/>
      <c r="V84" s="924"/>
      <c r="W84" s="924"/>
      <c r="X84" s="924"/>
      <c r="Y84" s="924"/>
      <c r="Z84" s="924"/>
      <c r="AA84" s="924"/>
      <c r="AB84" s="924"/>
      <c r="AC84" s="924"/>
      <c r="AD84" s="924"/>
      <c r="AE84" s="924"/>
      <c r="AF84" s="924"/>
      <c r="AG84" s="924"/>
      <c r="AH84" s="924"/>
      <c r="AI84" s="924"/>
      <c r="AJ84" s="924"/>
      <c r="AK84" s="924"/>
      <c r="AL84" s="924"/>
      <c r="AM84" s="924"/>
      <c r="AN84" s="924"/>
      <c r="AO84" s="924"/>
      <c r="AP84" s="924"/>
      <c r="AQ84" s="924"/>
      <c r="AR84" s="924"/>
      <c r="AS84" s="924"/>
      <c r="AT84" s="924"/>
      <c r="AU84" s="924"/>
      <c r="AV84" s="924"/>
      <c r="AW84" s="924"/>
      <c r="AX84" s="924"/>
      <c r="AY84" s="924"/>
      <c r="AZ84" s="961"/>
      <c r="BA84" s="961"/>
      <c r="BB84" s="961"/>
      <c r="BC84" s="961"/>
      <c r="BD84" s="962"/>
      <c r="BE84" s="264"/>
      <c r="BF84" s="264"/>
      <c r="BG84" s="264"/>
      <c r="BH84" s="264"/>
      <c r="BI84" s="264"/>
      <c r="BJ84" s="264"/>
      <c r="BK84" s="264"/>
      <c r="BL84" s="264"/>
      <c r="BM84" s="264"/>
      <c r="BN84" s="264"/>
      <c r="BO84" s="264"/>
      <c r="BP84" s="264"/>
      <c r="BQ84" s="261">
        <v>78</v>
      </c>
      <c r="BR84" s="266"/>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45"/>
      <c r="DW84" s="946"/>
      <c r="DX84" s="946"/>
      <c r="DY84" s="946"/>
      <c r="DZ84" s="947"/>
      <c r="EA84" s="246"/>
    </row>
    <row r="85" spans="1:131" s="247" customFormat="1" ht="26.25" customHeight="1" x14ac:dyDescent="0.15">
      <c r="A85" s="260">
        <v>18</v>
      </c>
      <c r="B85" s="804"/>
      <c r="C85" s="805"/>
      <c r="D85" s="805"/>
      <c r="E85" s="805"/>
      <c r="F85" s="805"/>
      <c r="G85" s="805"/>
      <c r="H85" s="805"/>
      <c r="I85" s="805"/>
      <c r="J85" s="805"/>
      <c r="K85" s="805"/>
      <c r="L85" s="805"/>
      <c r="M85" s="805"/>
      <c r="N85" s="805"/>
      <c r="O85" s="805"/>
      <c r="P85" s="806"/>
      <c r="Q85" s="965"/>
      <c r="R85" s="924"/>
      <c r="S85" s="924"/>
      <c r="T85" s="924"/>
      <c r="U85" s="924"/>
      <c r="V85" s="924"/>
      <c r="W85" s="924"/>
      <c r="X85" s="924"/>
      <c r="Y85" s="924"/>
      <c r="Z85" s="924"/>
      <c r="AA85" s="924"/>
      <c r="AB85" s="924"/>
      <c r="AC85" s="924"/>
      <c r="AD85" s="924"/>
      <c r="AE85" s="924"/>
      <c r="AF85" s="924"/>
      <c r="AG85" s="924"/>
      <c r="AH85" s="924"/>
      <c r="AI85" s="924"/>
      <c r="AJ85" s="924"/>
      <c r="AK85" s="924"/>
      <c r="AL85" s="924"/>
      <c r="AM85" s="924"/>
      <c r="AN85" s="924"/>
      <c r="AO85" s="924"/>
      <c r="AP85" s="924"/>
      <c r="AQ85" s="924"/>
      <c r="AR85" s="924"/>
      <c r="AS85" s="924"/>
      <c r="AT85" s="924"/>
      <c r="AU85" s="924"/>
      <c r="AV85" s="924"/>
      <c r="AW85" s="924"/>
      <c r="AX85" s="924"/>
      <c r="AY85" s="924"/>
      <c r="AZ85" s="961"/>
      <c r="BA85" s="961"/>
      <c r="BB85" s="961"/>
      <c r="BC85" s="961"/>
      <c r="BD85" s="962"/>
      <c r="BE85" s="264"/>
      <c r="BF85" s="264"/>
      <c r="BG85" s="264"/>
      <c r="BH85" s="264"/>
      <c r="BI85" s="264"/>
      <c r="BJ85" s="264"/>
      <c r="BK85" s="264"/>
      <c r="BL85" s="264"/>
      <c r="BM85" s="264"/>
      <c r="BN85" s="264"/>
      <c r="BO85" s="264"/>
      <c r="BP85" s="264"/>
      <c r="BQ85" s="261">
        <v>79</v>
      </c>
      <c r="BR85" s="266"/>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45"/>
      <c r="DW85" s="946"/>
      <c r="DX85" s="946"/>
      <c r="DY85" s="946"/>
      <c r="DZ85" s="947"/>
      <c r="EA85" s="246"/>
    </row>
    <row r="86" spans="1:131" s="247" customFormat="1" ht="26.25" customHeight="1" x14ac:dyDescent="0.15">
      <c r="A86" s="260">
        <v>19</v>
      </c>
      <c r="B86" s="804"/>
      <c r="C86" s="805"/>
      <c r="D86" s="805"/>
      <c r="E86" s="805"/>
      <c r="F86" s="805"/>
      <c r="G86" s="805"/>
      <c r="H86" s="805"/>
      <c r="I86" s="805"/>
      <c r="J86" s="805"/>
      <c r="K86" s="805"/>
      <c r="L86" s="805"/>
      <c r="M86" s="805"/>
      <c r="N86" s="805"/>
      <c r="O86" s="805"/>
      <c r="P86" s="806"/>
      <c r="Q86" s="965"/>
      <c r="R86" s="924"/>
      <c r="S86" s="924"/>
      <c r="T86" s="924"/>
      <c r="U86" s="924"/>
      <c r="V86" s="924"/>
      <c r="W86" s="924"/>
      <c r="X86" s="924"/>
      <c r="Y86" s="924"/>
      <c r="Z86" s="924"/>
      <c r="AA86" s="924"/>
      <c r="AB86" s="924"/>
      <c r="AC86" s="924"/>
      <c r="AD86" s="924"/>
      <c r="AE86" s="924"/>
      <c r="AF86" s="924"/>
      <c r="AG86" s="924"/>
      <c r="AH86" s="924"/>
      <c r="AI86" s="924"/>
      <c r="AJ86" s="924"/>
      <c r="AK86" s="924"/>
      <c r="AL86" s="924"/>
      <c r="AM86" s="924"/>
      <c r="AN86" s="924"/>
      <c r="AO86" s="924"/>
      <c r="AP86" s="924"/>
      <c r="AQ86" s="924"/>
      <c r="AR86" s="924"/>
      <c r="AS86" s="924"/>
      <c r="AT86" s="924"/>
      <c r="AU86" s="924"/>
      <c r="AV86" s="924"/>
      <c r="AW86" s="924"/>
      <c r="AX86" s="924"/>
      <c r="AY86" s="924"/>
      <c r="AZ86" s="961"/>
      <c r="BA86" s="961"/>
      <c r="BB86" s="961"/>
      <c r="BC86" s="961"/>
      <c r="BD86" s="962"/>
      <c r="BE86" s="264"/>
      <c r="BF86" s="264"/>
      <c r="BG86" s="264"/>
      <c r="BH86" s="264"/>
      <c r="BI86" s="264"/>
      <c r="BJ86" s="264"/>
      <c r="BK86" s="264"/>
      <c r="BL86" s="264"/>
      <c r="BM86" s="264"/>
      <c r="BN86" s="264"/>
      <c r="BO86" s="264"/>
      <c r="BP86" s="264"/>
      <c r="BQ86" s="261">
        <v>80</v>
      </c>
      <c r="BR86" s="266"/>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45"/>
      <c r="DW86" s="946"/>
      <c r="DX86" s="946"/>
      <c r="DY86" s="946"/>
      <c r="DZ86" s="947"/>
      <c r="EA86" s="246"/>
    </row>
    <row r="87" spans="1:131" s="247" customFormat="1" ht="26.25" customHeight="1" x14ac:dyDescent="0.15">
      <c r="A87" s="268">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4"/>
      <c r="BF87" s="264"/>
      <c r="BG87" s="264"/>
      <c r="BH87" s="264"/>
      <c r="BI87" s="264"/>
      <c r="BJ87" s="264"/>
      <c r="BK87" s="264"/>
      <c r="BL87" s="264"/>
      <c r="BM87" s="264"/>
      <c r="BN87" s="264"/>
      <c r="BO87" s="264"/>
      <c r="BP87" s="264"/>
      <c r="BQ87" s="261">
        <v>81</v>
      </c>
      <c r="BR87" s="266"/>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45"/>
      <c r="DW87" s="946"/>
      <c r="DX87" s="946"/>
      <c r="DY87" s="946"/>
      <c r="DZ87" s="947"/>
      <c r="EA87" s="246"/>
    </row>
    <row r="88" spans="1:131" s="247" customFormat="1" ht="26.25" customHeight="1" thickBot="1" x14ac:dyDescent="0.2">
      <c r="A88" s="263" t="s">
        <v>394</v>
      </c>
      <c r="B88" s="883" t="s">
        <v>434</v>
      </c>
      <c r="C88" s="884"/>
      <c r="D88" s="884"/>
      <c r="E88" s="884"/>
      <c r="F88" s="884"/>
      <c r="G88" s="884"/>
      <c r="H88" s="884"/>
      <c r="I88" s="884"/>
      <c r="J88" s="884"/>
      <c r="K88" s="884"/>
      <c r="L88" s="884"/>
      <c r="M88" s="884"/>
      <c r="N88" s="884"/>
      <c r="O88" s="884"/>
      <c r="P88" s="885"/>
      <c r="Q88" s="938"/>
      <c r="R88" s="939"/>
      <c r="S88" s="939"/>
      <c r="T88" s="939"/>
      <c r="U88" s="939"/>
      <c r="V88" s="939"/>
      <c r="W88" s="939"/>
      <c r="X88" s="939"/>
      <c r="Y88" s="939"/>
      <c r="Z88" s="939"/>
      <c r="AA88" s="939"/>
      <c r="AB88" s="939"/>
      <c r="AC88" s="939"/>
      <c r="AD88" s="939"/>
      <c r="AE88" s="939"/>
      <c r="AF88" s="931"/>
      <c r="AG88" s="931"/>
      <c r="AH88" s="931"/>
      <c r="AI88" s="931"/>
      <c r="AJ88" s="931"/>
      <c r="AK88" s="939"/>
      <c r="AL88" s="939"/>
      <c r="AM88" s="939"/>
      <c r="AN88" s="939"/>
      <c r="AO88" s="939"/>
      <c r="AP88" s="931"/>
      <c r="AQ88" s="931"/>
      <c r="AR88" s="931"/>
      <c r="AS88" s="931"/>
      <c r="AT88" s="931"/>
      <c r="AU88" s="931"/>
      <c r="AV88" s="931"/>
      <c r="AW88" s="931"/>
      <c r="AX88" s="931"/>
      <c r="AY88" s="931"/>
      <c r="AZ88" s="933"/>
      <c r="BA88" s="933"/>
      <c r="BB88" s="933"/>
      <c r="BC88" s="933"/>
      <c r="BD88" s="934"/>
      <c r="BE88" s="264"/>
      <c r="BF88" s="264"/>
      <c r="BG88" s="264"/>
      <c r="BH88" s="264"/>
      <c r="BI88" s="264"/>
      <c r="BJ88" s="264"/>
      <c r="BK88" s="264"/>
      <c r="BL88" s="264"/>
      <c r="BM88" s="264"/>
      <c r="BN88" s="264"/>
      <c r="BO88" s="264"/>
      <c r="BP88" s="264"/>
      <c r="BQ88" s="261">
        <v>82</v>
      </c>
      <c r="BR88" s="266"/>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45"/>
      <c r="DW88" s="946"/>
      <c r="DX88" s="946"/>
      <c r="DY88" s="946"/>
      <c r="DZ88" s="947"/>
      <c r="EA88" s="246"/>
    </row>
    <row r="89" spans="1:131" s="247" customFormat="1" ht="26.25" hidden="1" customHeight="1" x14ac:dyDescent="0.15">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45"/>
      <c r="DW89" s="946"/>
      <c r="DX89" s="946"/>
      <c r="DY89" s="946"/>
      <c r="DZ89" s="947"/>
      <c r="EA89" s="246"/>
    </row>
    <row r="90" spans="1:131" s="247" customFormat="1" ht="26.25" hidden="1" customHeight="1" x14ac:dyDescent="0.15">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45"/>
      <c r="DW90" s="946"/>
      <c r="DX90" s="946"/>
      <c r="DY90" s="946"/>
      <c r="DZ90" s="947"/>
      <c r="EA90" s="246"/>
    </row>
    <row r="91" spans="1:131" s="247" customFormat="1" ht="26.25" hidden="1" customHeight="1" x14ac:dyDescent="0.15">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45"/>
      <c r="DW91" s="946"/>
      <c r="DX91" s="946"/>
      <c r="DY91" s="946"/>
      <c r="DZ91" s="947"/>
      <c r="EA91" s="246"/>
    </row>
    <row r="92" spans="1:131" s="247" customFormat="1" ht="26.25" hidden="1" customHeight="1" x14ac:dyDescent="0.15">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45"/>
      <c r="DW92" s="946"/>
      <c r="DX92" s="946"/>
      <c r="DY92" s="946"/>
      <c r="DZ92" s="947"/>
      <c r="EA92" s="246"/>
    </row>
    <row r="93" spans="1:131" s="247" customFormat="1" ht="26.25" hidden="1" customHeight="1" x14ac:dyDescent="0.15">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45"/>
      <c r="DW93" s="946"/>
      <c r="DX93" s="946"/>
      <c r="DY93" s="946"/>
      <c r="DZ93" s="947"/>
      <c r="EA93" s="246"/>
    </row>
    <row r="94" spans="1:131" s="247" customFormat="1" ht="26.25" hidden="1" customHeight="1" x14ac:dyDescent="0.15">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45"/>
      <c r="DW94" s="946"/>
      <c r="DX94" s="946"/>
      <c r="DY94" s="946"/>
      <c r="DZ94" s="947"/>
      <c r="EA94" s="246"/>
    </row>
    <row r="95" spans="1:131" s="247" customFormat="1" ht="26.25" hidden="1" customHeight="1" x14ac:dyDescent="0.15">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45"/>
      <c r="DW95" s="946"/>
      <c r="DX95" s="946"/>
      <c r="DY95" s="946"/>
      <c r="DZ95" s="947"/>
      <c r="EA95" s="246"/>
    </row>
    <row r="96" spans="1:131" s="247" customFormat="1" ht="26.25" hidden="1" customHeight="1" x14ac:dyDescent="0.15">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45"/>
      <c r="DW96" s="946"/>
      <c r="DX96" s="946"/>
      <c r="DY96" s="946"/>
      <c r="DZ96" s="947"/>
      <c r="EA96" s="246"/>
    </row>
    <row r="97" spans="1:131" s="247" customFormat="1" ht="26.25" hidden="1" customHeight="1" x14ac:dyDescent="0.15">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45"/>
      <c r="DW97" s="946"/>
      <c r="DX97" s="946"/>
      <c r="DY97" s="946"/>
      <c r="DZ97" s="947"/>
      <c r="EA97" s="246"/>
    </row>
    <row r="98" spans="1:131" s="247" customFormat="1" ht="26.25" hidden="1" customHeight="1" x14ac:dyDescent="0.15">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45"/>
      <c r="DW98" s="946"/>
      <c r="DX98" s="946"/>
      <c r="DY98" s="946"/>
      <c r="DZ98" s="947"/>
      <c r="EA98" s="246"/>
    </row>
    <row r="99" spans="1:131" s="247" customFormat="1" ht="26.25" hidden="1" customHeight="1" x14ac:dyDescent="0.15">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45"/>
      <c r="DW99" s="946"/>
      <c r="DX99" s="946"/>
      <c r="DY99" s="946"/>
      <c r="DZ99" s="947"/>
      <c r="EA99" s="246"/>
    </row>
    <row r="100" spans="1:131" s="247" customFormat="1" ht="26.25" hidden="1" customHeight="1" x14ac:dyDescent="0.15">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45"/>
      <c r="DW100" s="946"/>
      <c r="DX100" s="946"/>
      <c r="DY100" s="946"/>
      <c r="DZ100" s="947"/>
      <c r="EA100" s="246"/>
    </row>
    <row r="101" spans="1:131" s="247" customFormat="1" ht="26.25" hidden="1" customHeight="1" x14ac:dyDescent="0.15">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45"/>
      <c r="DW101" s="946"/>
      <c r="DX101" s="946"/>
      <c r="DY101" s="946"/>
      <c r="DZ101" s="947"/>
      <c r="EA101" s="246"/>
    </row>
    <row r="102" spans="1:131" s="247" customFormat="1" ht="26.25" customHeight="1" thickBot="1" x14ac:dyDescent="0.2">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394</v>
      </c>
      <c r="BR102" s="883" t="s">
        <v>435</v>
      </c>
      <c r="BS102" s="884"/>
      <c r="BT102" s="884"/>
      <c r="BU102" s="884"/>
      <c r="BV102" s="884"/>
      <c r="BW102" s="884"/>
      <c r="BX102" s="884"/>
      <c r="BY102" s="884"/>
      <c r="BZ102" s="884"/>
      <c r="CA102" s="884"/>
      <c r="CB102" s="884"/>
      <c r="CC102" s="884"/>
      <c r="CD102" s="884"/>
      <c r="CE102" s="884"/>
      <c r="CF102" s="884"/>
      <c r="CG102" s="885"/>
      <c r="CH102" s="976"/>
      <c r="CI102" s="977"/>
      <c r="CJ102" s="977"/>
      <c r="CK102" s="977"/>
      <c r="CL102" s="978"/>
      <c r="CM102" s="976"/>
      <c r="CN102" s="977"/>
      <c r="CO102" s="977"/>
      <c r="CP102" s="977"/>
      <c r="CQ102" s="978"/>
      <c r="CR102" s="979"/>
      <c r="CS102" s="936"/>
      <c r="CT102" s="936"/>
      <c r="CU102" s="936"/>
      <c r="CV102" s="980"/>
      <c r="CW102" s="979"/>
      <c r="CX102" s="936"/>
      <c r="CY102" s="936"/>
      <c r="CZ102" s="936"/>
      <c r="DA102" s="980"/>
      <c r="DB102" s="979"/>
      <c r="DC102" s="936"/>
      <c r="DD102" s="936"/>
      <c r="DE102" s="936"/>
      <c r="DF102" s="980"/>
      <c r="DG102" s="979"/>
      <c r="DH102" s="936"/>
      <c r="DI102" s="936"/>
      <c r="DJ102" s="936"/>
      <c r="DK102" s="980"/>
      <c r="DL102" s="979"/>
      <c r="DM102" s="936"/>
      <c r="DN102" s="936"/>
      <c r="DO102" s="936"/>
      <c r="DP102" s="980"/>
      <c r="DQ102" s="979"/>
      <c r="DR102" s="936"/>
      <c r="DS102" s="936"/>
      <c r="DT102" s="936"/>
      <c r="DU102" s="980"/>
      <c r="DV102" s="1003"/>
      <c r="DW102" s="1004"/>
      <c r="DX102" s="1004"/>
      <c r="DY102" s="1004"/>
      <c r="DZ102" s="1005"/>
      <c r="EA102" s="246"/>
    </row>
    <row r="103" spans="1:131" s="247" customFormat="1" ht="26.25" customHeight="1" x14ac:dyDescent="0.15">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06" t="s">
        <v>436</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6"/>
    </row>
    <row r="104" spans="1:131" s="247" customFormat="1" ht="26.25" customHeight="1" x14ac:dyDescent="0.15">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07" t="s">
        <v>437</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6"/>
    </row>
    <row r="105" spans="1:131" s="247" customFormat="1" ht="11.25" customHeight="1" x14ac:dyDescent="0.15">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6"/>
    </row>
    <row r="106" spans="1:131" s="247" customFormat="1" ht="11.25" customHeight="1" x14ac:dyDescent="0.15">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6"/>
    </row>
    <row r="107" spans="1:131" s="246" customFormat="1" ht="26.25" customHeight="1" thickBot="1" x14ac:dyDescent="0.2">
      <c r="A107" s="274" t="s">
        <v>438</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439</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6" customFormat="1" ht="26.25" customHeight="1" x14ac:dyDescent="0.15">
      <c r="A108" s="1008" t="s">
        <v>440</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441</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6" customFormat="1" ht="26.25" customHeight="1" x14ac:dyDescent="0.15">
      <c r="A109" s="1001" t="s">
        <v>442</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443</v>
      </c>
      <c r="AB109" s="982"/>
      <c r="AC109" s="982"/>
      <c r="AD109" s="982"/>
      <c r="AE109" s="983"/>
      <c r="AF109" s="981" t="s">
        <v>444</v>
      </c>
      <c r="AG109" s="982"/>
      <c r="AH109" s="982"/>
      <c r="AI109" s="982"/>
      <c r="AJ109" s="983"/>
      <c r="AK109" s="981" t="s">
        <v>309</v>
      </c>
      <c r="AL109" s="982"/>
      <c r="AM109" s="982"/>
      <c r="AN109" s="982"/>
      <c r="AO109" s="983"/>
      <c r="AP109" s="981" t="s">
        <v>445</v>
      </c>
      <c r="AQ109" s="982"/>
      <c r="AR109" s="982"/>
      <c r="AS109" s="982"/>
      <c r="AT109" s="984"/>
      <c r="AU109" s="1001" t="s">
        <v>442</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443</v>
      </c>
      <c r="BR109" s="982"/>
      <c r="BS109" s="982"/>
      <c r="BT109" s="982"/>
      <c r="BU109" s="983"/>
      <c r="BV109" s="981" t="s">
        <v>444</v>
      </c>
      <c r="BW109" s="982"/>
      <c r="BX109" s="982"/>
      <c r="BY109" s="982"/>
      <c r="BZ109" s="983"/>
      <c r="CA109" s="981" t="s">
        <v>309</v>
      </c>
      <c r="CB109" s="982"/>
      <c r="CC109" s="982"/>
      <c r="CD109" s="982"/>
      <c r="CE109" s="983"/>
      <c r="CF109" s="1002" t="s">
        <v>445</v>
      </c>
      <c r="CG109" s="1002"/>
      <c r="CH109" s="1002"/>
      <c r="CI109" s="1002"/>
      <c r="CJ109" s="1002"/>
      <c r="CK109" s="981" t="s">
        <v>446</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443</v>
      </c>
      <c r="DH109" s="982"/>
      <c r="DI109" s="982"/>
      <c r="DJ109" s="982"/>
      <c r="DK109" s="983"/>
      <c r="DL109" s="981" t="s">
        <v>444</v>
      </c>
      <c r="DM109" s="982"/>
      <c r="DN109" s="982"/>
      <c r="DO109" s="982"/>
      <c r="DP109" s="983"/>
      <c r="DQ109" s="981" t="s">
        <v>309</v>
      </c>
      <c r="DR109" s="982"/>
      <c r="DS109" s="982"/>
      <c r="DT109" s="982"/>
      <c r="DU109" s="983"/>
      <c r="DV109" s="981" t="s">
        <v>445</v>
      </c>
      <c r="DW109" s="982"/>
      <c r="DX109" s="982"/>
      <c r="DY109" s="982"/>
      <c r="DZ109" s="984"/>
    </row>
    <row r="110" spans="1:131" s="246" customFormat="1" ht="26.25" customHeight="1" x14ac:dyDescent="0.15">
      <c r="A110" s="985" t="s">
        <v>447</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2323385</v>
      </c>
      <c r="AB110" s="989"/>
      <c r="AC110" s="989"/>
      <c r="AD110" s="989"/>
      <c r="AE110" s="990"/>
      <c r="AF110" s="991">
        <v>2258383</v>
      </c>
      <c r="AG110" s="989"/>
      <c r="AH110" s="989"/>
      <c r="AI110" s="989"/>
      <c r="AJ110" s="990"/>
      <c r="AK110" s="991">
        <v>2177313</v>
      </c>
      <c r="AL110" s="989"/>
      <c r="AM110" s="989"/>
      <c r="AN110" s="989"/>
      <c r="AO110" s="990"/>
      <c r="AP110" s="992">
        <v>42.4</v>
      </c>
      <c r="AQ110" s="993"/>
      <c r="AR110" s="993"/>
      <c r="AS110" s="993"/>
      <c r="AT110" s="994"/>
      <c r="AU110" s="995" t="s">
        <v>73</v>
      </c>
      <c r="AV110" s="996"/>
      <c r="AW110" s="996"/>
      <c r="AX110" s="996"/>
      <c r="AY110" s="996"/>
      <c r="AZ110" s="1037" t="s">
        <v>448</v>
      </c>
      <c r="BA110" s="986"/>
      <c r="BB110" s="986"/>
      <c r="BC110" s="986"/>
      <c r="BD110" s="986"/>
      <c r="BE110" s="986"/>
      <c r="BF110" s="986"/>
      <c r="BG110" s="986"/>
      <c r="BH110" s="986"/>
      <c r="BI110" s="986"/>
      <c r="BJ110" s="986"/>
      <c r="BK110" s="986"/>
      <c r="BL110" s="986"/>
      <c r="BM110" s="986"/>
      <c r="BN110" s="986"/>
      <c r="BO110" s="986"/>
      <c r="BP110" s="987"/>
      <c r="BQ110" s="1023">
        <v>21037870</v>
      </c>
      <c r="BR110" s="1024"/>
      <c r="BS110" s="1024"/>
      <c r="BT110" s="1024"/>
      <c r="BU110" s="1024"/>
      <c r="BV110" s="1024">
        <v>20280583</v>
      </c>
      <c r="BW110" s="1024"/>
      <c r="BX110" s="1024"/>
      <c r="BY110" s="1024"/>
      <c r="BZ110" s="1024"/>
      <c r="CA110" s="1024">
        <v>19329823</v>
      </c>
      <c r="CB110" s="1024"/>
      <c r="CC110" s="1024"/>
      <c r="CD110" s="1024"/>
      <c r="CE110" s="1024"/>
      <c r="CF110" s="1038">
        <v>376.4</v>
      </c>
      <c r="CG110" s="1039"/>
      <c r="CH110" s="1039"/>
      <c r="CI110" s="1039"/>
      <c r="CJ110" s="1039"/>
      <c r="CK110" s="1040" t="s">
        <v>449</v>
      </c>
      <c r="CL110" s="1041"/>
      <c r="CM110" s="1020" t="s">
        <v>450</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t="s">
        <v>129</v>
      </c>
      <c r="DH110" s="1024"/>
      <c r="DI110" s="1024"/>
      <c r="DJ110" s="1024"/>
      <c r="DK110" s="1024"/>
      <c r="DL110" s="1024" t="s">
        <v>129</v>
      </c>
      <c r="DM110" s="1024"/>
      <c r="DN110" s="1024"/>
      <c r="DO110" s="1024"/>
      <c r="DP110" s="1024"/>
      <c r="DQ110" s="1024" t="s">
        <v>129</v>
      </c>
      <c r="DR110" s="1024"/>
      <c r="DS110" s="1024"/>
      <c r="DT110" s="1024"/>
      <c r="DU110" s="1024"/>
      <c r="DV110" s="1025" t="s">
        <v>129</v>
      </c>
      <c r="DW110" s="1025"/>
      <c r="DX110" s="1025"/>
      <c r="DY110" s="1025"/>
      <c r="DZ110" s="1026"/>
    </row>
    <row r="111" spans="1:131" s="246" customFormat="1" ht="26.25" customHeight="1" x14ac:dyDescent="0.15">
      <c r="A111" s="1027" t="s">
        <v>451</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452</v>
      </c>
      <c r="AB111" s="1031"/>
      <c r="AC111" s="1031"/>
      <c r="AD111" s="1031"/>
      <c r="AE111" s="1032"/>
      <c r="AF111" s="1033" t="s">
        <v>452</v>
      </c>
      <c r="AG111" s="1031"/>
      <c r="AH111" s="1031"/>
      <c r="AI111" s="1031"/>
      <c r="AJ111" s="1032"/>
      <c r="AK111" s="1033" t="s">
        <v>452</v>
      </c>
      <c r="AL111" s="1031"/>
      <c r="AM111" s="1031"/>
      <c r="AN111" s="1031"/>
      <c r="AO111" s="1032"/>
      <c r="AP111" s="1034" t="s">
        <v>129</v>
      </c>
      <c r="AQ111" s="1035"/>
      <c r="AR111" s="1035"/>
      <c r="AS111" s="1035"/>
      <c r="AT111" s="1036"/>
      <c r="AU111" s="997"/>
      <c r="AV111" s="998"/>
      <c r="AW111" s="998"/>
      <c r="AX111" s="998"/>
      <c r="AY111" s="998"/>
      <c r="AZ111" s="1046" t="s">
        <v>453</v>
      </c>
      <c r="BA111" s="1047"/>
      <c r="BB111" s="1047"/>
      <c r="BC111" s="1047"/>
      <c r="BD111" s="1047"/>
      <c r="BE111" s="1047"/>
      <c r="BF111" s="1047"/>
      <c r="BG111" s="1047"/>
      <c r="BH111" s="1047"/>
      <c r="BI111" s="1047"/>
      <c r="BJ111" s="1047"/>
      <c r="BK111" s="1047"/>
      <c r="BL111" s="1047"/>
      <c r="BM111" s="1047"/>
      <c r="BN111" s="1047"/>
      <c r="BO111" s="1047"/>
      <c r="BP111" s="1048"/>
      <c r="BQ111" s="1016">
        <v>231943</v>
      </c>
      <c r="BR111" s="1017"/>
      <c r="BS111" s="1017"/>
      <c r="BT111" s="1017"/>
      <c r="BU111" s="1017"/>
      <c r="BV111" s="1017">
        <v>184669</v>
      </c>
      <c r="BW111" s="1017"/>
      <c r="BX111" s="1017"/>
      <c r="BY111" s="1017"/>
      <c r="BZ111" s="1017"/>
      <c r="CA111" s="1017">
        <v>191140</v>
      </c>
      <c r="CB111" s="1017"/>
      <c r="CC111" s="1017"/>
      <c r="CD111" s="1017"/>
      <c r="CE111" s="1017"/>
      <c r="CF111" s="1011">
        <v>3.7</v>
      </c>
      <c r="CG111" s="1012"/>
      <c r="CH111" s="1012"/>
      <c r="CI111" s="1012"/>
      <c r="CJ111" s="1012"/>
      <c r="CK111" s="1042"/>
      <c r="CL111" s="1043"/>
      <c r="CM111" s="1013" t="s">
        <v>454</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452</v>
      </c>
      <c r="DH111" s="1017"/>
      <c r="DI111" s="1017"/>
      <c r="DJ111" s="1017"/>
      <c r="DK111" s="1017"/>
      <c r="DL111" s="1017" t="s">
        <v>129</v>
      </c>
      <c r="DM111" s="1017"/>
      <c r="DN111" s="1017"/>
      <c r="DO111" s="1017"/>
      <c r="DP111" s="1017"/>
      <c r="DQ111" s="1017" t="s">
        <v>129</v>
      </c>
      <c r="DR111" s="1017"/>
      <c r="DS111" s="1017"/>
      <c r="DT111" s="1017"/>
      <c r="DU111" s="1017"/>
      <c r="DV111" s="1018" t="s">
        <v>129</v>
      </c>
      <c r="DW111" s="1018"/>
      <c r="DX111" s="1018"/>
      <c r="DY111" s="1018"/>
      <c r="DZ111" s="1019"/>
    </row>
    <row r="112" spans="1:131" s="246" customFormat="1" ht="26.25" customHeight="1" x14ac:dyDescent="0.15">
      <c r="A112" s="1049" t="s">
        <v>455</v>
      </c>
      <c r="B112" s="1050"/>
      <c r="C112" s="1047" t="s">
        <v>456</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396</v>
      </c>
      <c r="AB112" s="1056"/>
      <c r="AC112" s="1056"/>
      <c r="AD112" s="1056"/>
      <c r="AE112" s="1057"/>
      <c r="AF112" s="1058" t="s">
        <v>452</v>
      </c>
      <c r="AG112" s="1056"/>
      <c r="AH112" s="1056"/>
      <c r="AI112" s="1056"/>
      <c r="AJ112" s="1057"/>
      <c r="AK112" s="1058" t="s">
        <v>129</v>
      </c>
      <c r="AL112" s="1056"/>
      <c r="AM112" s="1056"/>
      <c r="AN112" s="1056"/>
      <c r="AO112" s="1057"/>
      <c r="AP112" s="1059" t="s">
        <v>129</v>
      </c>
      <c r="AQ112" s="1060"/>
      <c r="AR112" s="1060"/>
      <c r="AS112" s="1060"/>
      <c r="AT112" s="1061"/>
      <c r="AU112" s="997"/>
      <c r="AV112" s="998"/>
      <c r="AW112" s="998"/>
      <c r="AX112" s="998"/>
      <c r="AY112" s="998"/>
      <c r="AZ112" s="1046" t="s">
        <v>457</v>
      </c>
      <c r="BA112" s="1047"/>
      <c r="BB112" s="1047"/>
      <c r="BC112" s="1047"/>
      <c r="BD112" s="1047"/>
      <c r="BE112" s="1047"/>
      <c r="BF112" s="1047"/>
      <c r="BG112" s="1047"/>
      <c r="BH112" s="1047"/>
      <c r="BI112" s="1047"/>
      <c r="BJ112" s="1047"/>
      <c r="BK112" s="1047"/>
      <c r="BL112" s="1047"/>
      <c r="BM112" s="1047"/>
      <c r="BN112" s="1047"/>
      <c r="BO112" s="1047"/>
      <c r="BP112" s="1048"/>
      <c r="BQ112" s="1016">
        <v>11634022</v>
      </c>
      <c r="BR112" s="1017"/>
      <c r="BS112" s="1017"/>
      <c r="BT112" s="1017"/>
      <c r="BU112" s="1017"/>
      <c r="BV112" s="1017">
        <v>11194900</v>
      </c>
      <c r="BW112" s="1017"/>
      <c r="BX112" s="1017"/>
      <c r="BY112" s="1017"/>
      <c r="BZ112" s="1017"/>
      <c r="CA112" s="1017">
        <v>10417439</v>
      </c>
      <c r="CB112" s="1017"/>
      <c r="CC112" s="1017"/>
      <c r="CD112" s="1017"/>
      <c r="CE112" s="1017"/>
      <c r="CF112" s="1011">
        <v>202.9</v>
      </c>
      <c r="CG112" s="1012"/>
      <c r="CH112" s="1012"/>
      <c r="CI112" s="1012"/>
      <c r="CJ112" s="1012"/>
      <c r="CK112" s="1042"/>
      <c r="CL112" s="1043"/>
      <c r="CM112" s="1013" t="s">
        <v>458</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129</v>
      </c>
      <c r="DH112" s="1017"/>
      <c r="DI112" s="1017"/>
      <c r="DJ112" s="1017"/>
      <c r="DK112" s="1017"/>
      <c r="DL112" s="1017" t="s">
        <v>396</v>
      </c>
      <c r="DM112" s="1017"/>
      <c r="DN112" s="1017"/>
      <c r="DO112" s="1017"/>
      <c r="DP112" s="1017"/>
      <c r="DQ112" s="1017" t="s">
        <v>129</v>
      </c>
      <c r="DR112" s="1017"/>
      <c r="DS112" s="1017"/>
      <c r="DT112" s="1017"/>
      <c r="DU112" s="1017"/>
      <c r="DV112" s="1018" t="s">
        <v>129</v>
      </c>
      <c r="DW112" s="1018"/>
      <c r="DX112" s="1018"/>
      <c r="DY112" s="1018"/>
      <c r="DZ112" s="1019"/>
    </row>
    <row r="113" spans="1:130" s="246" customFormat="1" ht="26.25" customHeight="1" x14ac:dyDescent="0.15">
      <c r="A113" s="1051"/>
      <c r="B113" s="1052"/>
      <c r="C113" s="1047" t="s">
        <v>459</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1057506</v>
      </c>
      <c r="AB113" s="1031"/>
      <c r="AC113" s="1031"/>
      <c r="AD113" s="1031"/>
      <c r="AE113" s="1032"/>
      <c r="AF113" s="1033">
        <v>1019896</v>
      </c>
      <c r="AG113" s="1031"/>
      <c r="AH113" s="1031"/>
      <c r="AI113" s="1031"/>
      <c r="AJ113" s="1032"/>
      <c r="AK113" s="1033">
        <v>1004722</v>
      </c>
      <c r="AL113" s="1031"/>
      <c r="AM113" s="1031"/>
      <c r="AN113" s="1031"/>
      <c r="AO113" s="1032"/>
      <c r="AP113" s="1034">
        <v>19.600000000000001</v>
      </c>
      <c r="AQ113" s="1035"/>
      <c r="AR113" s="1035"/>
      <c r="AS113" s="1035"/>
      <c r="AT113" s="1036"/>
      <c r="AU113" s="997"/>
      <c r="AV113" s="998"/>
      <c r="AW113" s="998"/>
      <c r="AX113" s="998"/>
      <c r="AY113" s="998"/>
      <c r="AZ113" s="1046" t="s">
        <v>460</v>
      </c>
      <c r="BA113" s="1047"/>
      <c r="BB113" s="1047"/>
      <c r="BC113" s="1047"/>
      <c r="BD113" s="1047"/>
      <c r="BE113" s="1047"/>
      <c r="BF113" s="1047"/>
      <c r="BG113" s="1047"/>
      <c r="BH113" s="1047"/>
      <c r="BI113" s="1047"/>
      <c r="BJ113" s="1047"/>
      <c r="BK113" s="1047"/>
      <c r="BL113" s="1047"/>
      <c r="BM113" s="1047"/>
      <c r="BN113" s="1047"/>
      <c r="BO113" s="1047"/>
      <c r="BP113" s="1048"/>
      <c r="BQ113" s="1016">
        <v>209579</v>
      </c>
      <c r="BR113" s="1017"/>
      <c r="BS113" s="1017"/>
      <c r="BT113" s="1017"/>
      <c r="BU113" s="1017"/>
      <c r="BV113" s="1017">
        <v>176229</v>
      </c>
      <c r="BW113" s="1017"/>
      <c r="BX113" s="1017"/>
      <c r="BY113" s="1017"/>
      <c r="BZ113" s="1017"/>
      <c r="CA113" s="1017">
        <v>160856</v>
      </c>
      <c r="CB113" s="1017"/>
      <c r="CC113" s="1017"/>
      <c r="CD113" s="1017"/>
      <c r="CE113" s="1017"/>
      <c r="CF113" s="1011">
        <v>3.1</v>
      </c>
      <c r="CG113" s="1012"/>
      <c r="CH113" s="1012"/>
      <c r="CI113" s="1012"/>
      <c r="CJ113" s="1012"/>
      <c r="CK113" s="1042"/>
      <c r="CL113" s="1043"/>
      <c r="CM113" s="1013" t="s">
        <v>461</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129</v>
      </c>
      <c r="DH113" s="1056"/>
      <c r="DI113" s="1056"/>
      <c r="DJ113" s="1056"/>
      <c r="DK113" s="1057"/>
      <c r="DL113" s="1058" t="s">
        <v>129</v>
      </c>
      <c r="DM113" s="1056"/>
      <c r="DN113" s="1056"/>
      <c r="DO113" s="1056"/>
      <c r="DP113" s="1057"/>
      <c r="DQ113" s="1058" t="s">
        <v>129</v>
      </c>
      <c r="DR113" s="1056"/>
      <c r="DS113" s="1056"/>
      <c r="DT113" s="1056"/>
      <c r="DU113" s="1057"/>
      <c r="DV113" s="1059" t="s">
        <v>129</v>
      </c>
      <c r="DW113" s="1060"/>
      <c r="DX113" s="1060"/>
      <c r="DY113" s="1060"/>
      <c r="DZ113" s="1061"/>
    </row>
    <row r="114" spans="1:130" s="246" customFormat="1" ht="26.25" customHeight="1" x14ac:dyDescent="0.15">
      <c r="A114" s="1051"/>
      <c r="B114" s="1052"/>
      <c r="C114" s="1047" t="s">
        <v>462</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27244</v>
      </c>
      <c r="AB114" s="1056"/>
      <c r="AC114" s="1056"/>
      <c r="AD114" s="1056"/>
      <c r="AE114" s="1057"/>
      <c r="AF114" s="1058">
        <v>26072</v>
      </c>
      <c r="AG114" s="1056"/>
      <c r="AH114" s="1056"/>
      <c r="AI114" s="1056"/>
      <c r="AJ114" s="1057"/>
      <c r="AK114" s="1058">
        <v>22054</v>
      </c>
      <c r="AL114" s="1056"/>
      <c r="AM114" s="1056"/>
      <c r="AN114" s="1056"/>
      <c r="AO114" s="1057"/>
      <c r="AP114" s="1059">
        <v>0.4</v>
      </c>
      <c r="AQ114" s="1060"/>
      <c r="AR114" s="1060"/>
      <c r="AS114" s="1060"/>
      <c r="AT114" s="1061"/>
      <c r="AU114" s="997"/>
      <c r="AV114" s="998"/>
      <c r="AW114" s="998"/>
      <c r="AX114" s="998"/>
      <c r="AY114" s="998"/>
      <c r="AZ114" s="1046" t="s">
        <v>463</v>
      </c>
      <c r="BA114" s="1047"/>
      <c r="BB114" s="1047"/>
      <c r="BC114" s="1047"/>
      <c r="BD114" s="1047"/>
      <c r="BE114" s="1047"/>
      <c r="BF114" s="1047"/>
      <c r="BG114" s="1047"/>
      <c r="BH114" s="1047"/>
      <c r="BI114" s="1047"/>
      <c r="BJ114" s="1047"/>
      <c r="BK114" s="1047"/>
      <c r="BL114" s="1047"/>
      <c r="BM114" s="1047"/>
      <c r="BN114" s="1047"/>
      <c r="BO114" s="1047"/>
      <c r="BP114" s="1048"/>
      <c r="BQ114" s="1016">
        <v>946826</v>
      </c>
      <c r="BR114" s="1017"/>
      <c r="BS114" s="1017"/>
      <c r="BT114" s="1017"/>
      <c r="BU114" s="1017"/>
      <c r="BV114" s="1017">
        <v>896887</v>
      </c>
      <c r="BW114" s="1017"/>
      <c r="BX114" s="1017"/>
      <c r="BY114" s="1017"/>
      <c r="BZ114" s="1017"/>
      <c r="CA114" s="1017">
        <v>885023</v>
      </c>
      <c r="CB114" s="1017"/>
      <c r="CC114" s="1017"/>
      <c r="CD114" s="1017"/>
      <c r="CE114" s="1017"/>
      <c r="CF114" s="1011">
        <v>17.2</v>
      </c>
      <c r="CG114" s="1012"/>
      <c r="CH114" s="1012"/>
      <c r="CI114" s="1012"/>
      <c r="CJ114" s="1012"/>
      <c r="CK114" s="1042"/>
      <c r="CL114" s="1043"/>
      <c r="CM114" s="1013" t="s">
        <v>464</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452</v>
      </c>
      <c r="DH114" s="1056"/>
      <c r="DI114" s="1056"/>
      <c r="DJ114" s="1056"/>
      <c r="DK114" s="1057"/>
      <c r="DL114" s="1058" t="s">
        <v>129</v>
      </c>
      <c r="DM114" s="1056"/>
      <c r="DN114" s="1056"/>
      <c r="DO114" s="1056"/>
      <c r="DP114" s="1057"/>
      <c r="DQ114" s="1058" t="s">
        <v>129</v>
      </c>
      <c r="DR114" s="1056"/>
      <c r="DS114" s="1056"/>
      <c r="DT114" s="1056"/>
      <c r="DU114" s="1057"/>
      <c r="DV114" s="1059" t="s">
        <v>129</v>
      </c>
      <c r="DW114" s="1060"/>
      <c r="DX114" s="1060"/>
      <c r="DY114" s="1060"/>
      <c r="DZ114" s="1061"/>
    </row>
    <row r="115" spans="1:130" s="246" customFormat="1" ht="26.25" customHeight="1" x14ac:dyDescent="0.15">
      <c r="A115" s="1051"/>
      <c r="B115" s="1052"/>
      <c r="C115" s="1047" t="s">
        <v>465</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17247</v>
      </c>
      <c r="AB115" s="1031"/>
      <c r="AC115" s="1031"/>
      <c r="AD115" s="1031"/>
      <c r="AE115" s="1032"/>
      <c r="AF115" s="1033">
        <v>21337</v>
      </c>
      <c r="AG115" s="1031"/>
      <c r="AH115" s="1031"/>
      <c r="AI115" s="1031"/>
      <c r="AJ115" s="1032"/>
      <c r="AK115" s="1033">
        <v>16060</v>
      </c>
      <c r="AL115" s="1031"/>
      <c r="AM115" s="1031"/>
      <c r="AN115" s="1031"/>
      <c r="AO115" s="1032"/>
      <c r="AP115" s="1034">
        <v>0.3</v>
      </c>
      <c r="AQ115" s="1035"/>
      <c r="AR115" s="1035"/>
      <c r="AS115" s="1035"/>
      <c r="AT115" s="1036"/>
      <c r="AU115" s="997"/>
      <c r="AV115" s="998"/>
      <c r="AW115" s="998"/>
      <c r="AX115" s="998"/>
      <c r="AY115" s="998"/>
      <c r="AZ115" s="1046" t="s">
        <v>466</v>
      </c>
      <c r="BA115" s="1047"/>
      <c r="BB115" s="1047"/>
      <c r="BC115" s="1047"/>
      <c r="BD115" s="1047"/>
      <c r="BE115" s="1047"/>
      <c r="BF115" s="1047"/>
      <c r="BG115" s="1047"/>
      <c r="BH115" s="1047"/>
      <c r="BI115" s="1047"/>
      <c r="BJ115" s="1047"/>
      <c r="BK115" s="1047"/>
      <c r="BL115" s="1047"/>
      <c r="BM115" s="1047"/>
      <c r="BN115" s="1047"/>
      <c r="BO115" s="1047"/>
      <c r="BP115" s="1048"/>
      <c r="BQ115" s="1016">
        <v>195294</v>
      </c>
      <c r="BR115" s="1017"/>
      <c r="BS115" s="1017"/>
      <c r="BT115" s="1017"/>
      <c r="BU115" s="1017"/>
      <c r="BV115" s="1017">
        <v>327862</v>
      </c>
      <c r="BW115" s="1017"/>
      <c r="BX115" s="1017"/>
      <c r="BY115" s="1017"/>
      <c r="BZ115" s="1017"/>
      <c r="CA115" s="1017">
        <v>373620</v>
      </c>
      <c r="CB115" s="1017"/>
      <c r="CC115" s="1017"/>
      <c r="CD115" s="1017"/>
      <c r="CE115" s="1017"/>
      <c r="CF115" s="1011">
        <v>7.3</v>
      </c>
      <c r="CG115" s="1012"/>
      <c r="CH115" s="1012"/>
      <c r="CI115" s="1012"/>
      <c r="CJ115" s="1012"/>
      <c r="CK115" s="1042"/>
      <c r="CL115" s="1043"/>
      <c r="CM115" s="1046" t="s">
        <v>467</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60837</v>
      </c>
      <c r="DH115" s="1056"/>
      <c r="DI115" s="1056"/>
      <c r="DJ115" s="1056"/>
      <c r="DK115" s="1057"/>
      <c r="DL115" s="1058">
        <v>50837</v>
      </c>
      <c r="DM115" s="1056"/>
      <c r="DN115" s="1056"/>
      <c r="DO115" s="1056"/>
      <c r="DP115" s="1057"/>
      <c r="DQ115" s="1058">
        <v>40837</v>
      </c>
      <c r="DR115" s="1056"/>
      <c r="DS115" s="1056"/>
      <c r="DT115" s="1056"/>
      <c r="DU115" s="1057"/>
      <c r="DV115" s="1059">
        <v>0.8</v>
      </c>
      <c r="DW115" s="1060"/>
      <c r="DX115" s="1060"/>
      <c r="DY115" s="1060"/>
      <c r="DZ115" s="1061"/>
    </row>
    <row r="116" spans="1:130" s="246" customFormat="1" ht="26.25" customHeight="1" x14ac:dyDescent="0.15">
      <c r="A116" s="1053"/>
      <c r="B116" s="1054"/>
      <c r="C116" s="1062" t="s">
        <v>468</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v>278</v>
      </c>
      <c r="AB116" s="1056"/>
      <c r="AC116" s="1056"/>
      <c r="AD116" s="1056"/>
      <c r="AE116" s="1057"/>
      <c r="AF116" s="1058">
        <v>428</v>
      </c>
      <c r="AG116" s="1056"/>
      <c r="AH116" s="1056"/>
      <c r="AI116" s="1056"/>
      <c r="AJ116" s="1057"/>
      <c r="AK116" s="1058">
        <v>515</v>
      </c>
      <c r="AL116" s="1056"/>
      <c r="AM116" s="1056"/>
      <c r="AN116" s="1056"/>
      <c r="AO116" s="1057"/>
      <c r="AP116" s="1059">
        <v>0</v>
      </c>
      <c r="AQ116" s="1060"/>
      <c r="AR116" s="1060"/>
      <c r="AS116" s="1060"/>
      <c r="AT116" s="1061"/>
      <c r="AU116" s="997"/>
      <c r="AV116" s="998"/>
      <c r="AW116" s="998"/>
      <c r="AX116" s="998"/>
      <c r="AY116" s="998"/>
      <c r="AZ116" s="1064" t="s">
        <v>469</v>
      </c>
      <c r="BA116" s="1065"/>
      <c r="BB116" s="1065"/>
      <c r="BC116" s="1065"/>
      <c r="BD116" s="1065"/>
      <c r="BE116" s="1065"/>
      <c r="BF116" s="1065"/>
      <c r="BG116" s="1065"/>
      <c r="BH116" s="1065"/>
      <c r="BI116" s="1065"/>
      <c r="BJ116" s="1065"/>
      <c r="BK116" s="1065"/>
      <c r="BL116" s="1065"/>
      <c r="BM116" s="1065"/>
      <c r="BN116" s="1065"/>
      <c r="BO116" s="1065"/>
      <c r="BP116" s="1066"/>
      <c r="BQ116" s="1016" t="s">
        <v>129</v>
      </c>
      <c r="BR116" s="1017"/>
      <c r="BS116" s="1017"/>
      <c r="BT116" s="1017"/>
      <c r="BU116" s="1017"/>
      <c r="BV116" s="1017" t="s">
        <v>129</v>
      </c>
      <c r="BW116" s="1017"/>
      <c r="BX116" s="1017"/>
      <c r="BY116" s="1017"/>
      <c r="BZ116" s="1017"/>
      <c r="CA116" s="1017" t="s">
        <v>452</v>
      </c>
      <c r="CB116" s="1017"/>
      <c r="CC116" s="1017"/>
      <c r="CD116" s="1017"/>
      <c r="CE116" s="1017"/>
      <c r="CF116" s="1011" t="s">
        <v>129</v>
      </c>
      <c r="CG116" s="1012"/>
      <c r="CH116" s="1012"/>
      <c r="CI116" s="1012"/>
      <c r="CJ116" s="1012"/>
      <c r="CK116" s="1042"/>
      <c r="CL116" s="1043"/>
      <c r="CM116" s="1013" t="s">
        <v>470</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v>1103</v>
      </c>
      <c r="DH116" s="1056"/>
      <c r="DI116" s="1056"/>
      <c r="DJ116" s="1056"/>
      <c r="DK116" s="1057"/>
      <c r="DL116" s="1058">
        <v>782</v>
      </c>
      <c r="DM116" s="1056"/>
      <c r="DN116" s="1056"/>
      <c r="DO116" s="1056"/>
      <c r="DP116" s="1057"/>
      <c r="DQ116" s="1058">
        <v>461</v>
      </c>
      <c r="DR116" s="1056"/>
      <c r="DS116" s="1056"/>
      <c r="DT116" s="1056"/>
      <c r="DU116" s="1057"/>
      <c r="DV116" s="1059">
        <v>0</v>
      </c>
      <c r="DW116" s="1060"/>
      <c r="DX116" s="1060"/>
      <c r="DY116" s="1060"/>
      <c r="DZ116" s="1061"/>
    </row>
    <row r="117" spans="1:130" s="246" customFormat="1" ht="26.25" customHeight="1" x14ac:dyDescent="0.15">
      <c r="A117" s="1001" t="s">
        <v>190</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471</v>
      </c>
      <c r="Z117" s="983"/>
      <c r="AA117" s="1073">
        <v>3425660</v>
      </c>
      <c r="AB117" s="1074"/>
      <c r="AC117" s="1074"/>
      <c r="AD117" s="1074"/>
      <c r="AE117" s="1075"/>
      <c r="AF117" s="1076">
        <v>3326116</v>
      </c>
      <c r="AG117" s="1074"/>
      <c r="AH117" s="1074"/>
      <c r="AI117" s="1074"/>
      <c r="AJ117" s="1075"/>
      <c r="AK117" s="1076">
        <v>3220664</v>
      </c>
      <c r="AL117" s="1074"/>
      <c r="AM117" s="1074"/>
      <c r="AN117" s="1074"/>
      <c r="AO117" s="1075"/>
      <c r="AP117" s="1077"/>
      <c r="AQ117" s="1078"/>
      <c r="AR117" s="1078"/>
      <c r="AS117" s="1078"/>
      <c r="AT117" s="1079"/>
      <c r="AU117" s="997"/>
      <c r="AV117" s="998"/>
      <c r="AW117" s="998"/>
      <c r="AX117" s="998"/>
      <c r="AY117" s="998"/>
      <c r="AZ117" s="1064" t="s">
        <v>472</v>
      </c>
      <c r="BA117" s="1065"/>
      <c r="BB117" s="1065"/>
      <c r="BC117" s="1065"/>
      <c r="BD117" s="1065"/>
      <c r="BE117" s="1065"/>
      <c r="BF117" s="1065"/>
      <c r="BG117" s="1065"/>
      <c r="BH117" s="1065"/>
      <c r="BI117" s="1065"/>
      <c r="BJ117" s="1065"/>
      <c r="BK117" s="1065"/>
      <c r="BL117" s="1065"/>
      <c r="BM117" s="1065"/>
      <c r="BN117" s="1065"/>
      <c r="BO117" s="1065"/>
      <c r="BP117" s="1066"/>
      <c r="BQ117" s="1016" t="s">
        <v>129</v>
      </c>
      <c r="BR117" s="1017"/>
      <c r="BS117" s="1017"/>
      <c r="BT117" s="1017"/>
      <c r="BU117" s="1017"/>
      <c r="BV117" s="1017" t="s">
        <v>129</v>
      </c>
      <c r="BW117" s="1017"/>
      <c r="BX117" s="1017"/>
      <c r="BY117" s="1017"/>
      <c r="BZ117" s="1017"/>
      <c r="CA117" s="1017" t="s">
        <v>129</v>
      </c>
      <c r="CB117" s="1017"/>
      <c r="CC117" s="1017"/>
      <c r="CD117" s="1017"/>
      <c r="CE117" s="1017"/>
      <c r="CF117" s="1011" t="s">
        <v>452</v>
      </c>
      <c r="CG117" s="1012"/>
      <c r="CH117" s="1012"/>
      <c r="CI117" s="1012"/>
      <c r="CJ117" s="1012"/>
      <c r="CK117" s="1042"/>
      <c r="CL117" s="1043"/>
      <c r="CM117" s="1013" t="s">
        <v>473</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129</v>
      </c>
      <c r="DH117" s="1056"/>
      <c r="DI117" s="1056"/>
      <c r="DJ117" s="1056"/>
      <c r="DK117" s="1057"/>
      <c r="DL117" s="1058" t="s">
        <v>129</v>
      </c>
      <c r="DM117" s="1056"/>
      <c r="DN117" s="1056"/>
      <c r="DO117" s="1056"/>
      <c r="DP117" s="1057"/>
      <c r="DQ117" s="1058" t="s">
        <v>452</v>
      </c>
      <c r="DR117" s="1056"/>
      <c r="DS117" s="1056"/>
      <c r="DT117" s="1056"/>
      <c r="DU117" s="1057"/>
      <c r="DV117" s="1059" t="s">
        <v>129</v>
      </c>
      <c r="DW117" s="1060"/>
      <c r="DX117" s="1060"/>
      <c r="DY117" s="1060"/>
      <c r="DZ117" s="1061"/>
    </row>
    <row r="118" spans="1:130" s="246" customFormat="1" ht="26.25" customHeight="1" x14ac:dyDescent="0.15">
      <c r="A118" s="1001" t="s">
        <v>446</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443</v>
      </c>
      <c r="AB118" s="982"/>
      <c r="AC118" s="982"/>
      <c r="AD118" s="982"/>
      <c r="AE118" s="983"/>
      <c r="AF118" s="981" t="s">
        <v>444</v>
      </c>
      <c r="AG118" s="982"/>
      <c r="AH118" s="982"/>
      <c r="AI118" s="982"/>
      <c r="AJ118" s="983"/>
      <c r="AK118" s="981" t="s">
        <v>309</v>
      </c>
      <c r="AL118" s="982"/>
      <c r="AM118" s="982"/>
      <c r="AN118" s="982"/>
      <c r="AO118" s="983"/>
      <c r="AP118" s="1068" t="s">
        <v>445</v>
      </c>
      <c r="AQ118" s="1069"/>
      <c r="AR118" s="1069"/>
      <c r="AS118" s="1069"/>
      <c r="AT118" s="1070"/>
      <c r="AU118" s="997"/>
      <c r="AV118" s="998"/>
      <c r="AW118" s="998"/>
      <c r="AX118" s="998"/>
      <c r="AY118" s="998"/>
      <c r="AZ118" s="1071" t="s">
        <v>474</v>
      </c>
      <c r="BA118" s="1062"/>
      <c r="BB118" s="1062"/>
      <c r="BC118" s="1062"/>
      <c r="BD118" s="1062"/>
      <c r="BE118" s="1062"/>
      <c r="BF118" s="1062"/>
      <c r="BG118" s="1062"/>
      <c r="BH118" s="1062"/>
      <c r="BI118" s="1062"/>
      <c r="BJ118" s="1062"/>
      <c r="BK118" s="1062"/>
      <c r="BL118" s="1062"/>
      <c r="BM118" s="1062"/>
      <c r="BN118" s="1062"/>
      <c r="BO118" s="1062"/>
      <c r="BP118" s="1063"/>
      <c r="BQ118" s="1094" t="s">
        <v>129</v>
      </c>
      <c r="BR118" s="1095"/>
      <c r="BS118" s="1095"/>
      <c r="BT118" s="1095"/>
      <c r="BU118" s="1095"/>
      <c r="BV118" s="1095" t="s">
        <v>452</v>
      </c>
      <c r="BW118" s="1095"/>
      <c r="BX118" s="1095"/>
      <c r="BY118" s="1095"/>
      <c r="BZ118" s="1095"/>
      <c r="CA118" s="1095" t="s">
        <v>129</v>
      </c>
      <c r="CB118" s="1095"/>
      <c r="CC118" s="1095"/>
      <c r="CD118" s="1095"/>
      <c r="CE118" s="1095"/>
      <c r="CF118" s="1011" t="s">
        <v>129</v>
      </c>
      <c r="CG118" s="1012"/>
      <c r="CH118" s="1012"/>
      <c r="CI118" s="1012"/>
      <c r="CJ118" s="1012"/>
      <c r="CK118" s="1042"/>
      <c r="CL118" s="1043"/>
      <c r="CM118" s="1013" t="s">
        <v>475</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129</v>
      </c>
      <c r="DH118" s="1056"/>
      <c r="DI118" s="1056"/>
      <c r="DJ118" s="1056"/>
      <c r="DK118" s="1057"/>
      <c r="DL118" s="1058" t="s">
        <v>452</v>
      </c>
      <c r="DM118" s="1056"/>
      <c r="DN118" s="1056"/>
      <c r="DO118" s="1056"/>
      <c r="DP118" s="1057"/>
      <c r="DQ118" s="1058" t="s">
        <v>129</v>
      </c>
      <c r="DR118" s="1056"/>
      <c r="DS118" s="1056"/>
      <c r="DT118" s="1056"/>
      <c r="DU118" s="1057"/>
      <c r="DV118" s="1059" t="s">
        <v>129</v>
      </c>
      <c r="DW118" s="1060"/>
      <c r="DX118" s="1060"/>
      <c r="DY118" s="1060"/>
      <c r="DZ118" s="1061"/>
    </row>
    <row r="119" spans="1:130" s="246" customFormat="1" ht="26.25" customHeight="1" x14ac:dyDescent="0.15">
      <c r="A119" s="1155" t="s">
        <v>449</v>
      </c>
      <c r="B119" s="1041"/>
      <c r="C119" s="1020" t="s">
        <v>450</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129</v>
      </c>
      <c r="AB119" s="989"/>
      <c r="AC119" s="989"/>
      <c r="AD119" s="989"/>
      <c r="AE119" s="990"/>
      <c r="AF119" s="991" t="s">
        <v>452</v>
      </c>
      <c r="AG119" s="989"/>
      <c r="AH119" s="989"/>
      <c r="AI119" s="989"/>
      <c r="AJ119" s="990"/>
      <c r="AK119" s="991" t="s">
        <v>129</v>
      </c>
      <c r="AL119" s="989"/>
      <c r="AM119" s="989"/>
      <c r="AN119" s="989"/>
      <c r="AO119" s="990"/>
      <c r="AP119" s="992" t="s">
        <v>129</v>
      </c>
      <c r="AQ119" s="993"/>
      <c r="AR119" s="993"/>
      <c r="AS119" s="993"/>
      <c r="AT119" s="994"/>
      <c r="AU119" s="999"/>
      <c r="AV119" s="1000"/>
      <c r="AW119" s="1000"/>
      <c r="AX119" s="1000"/>
      <c r="AY119" s="1000"/>
      <c r="AZ119" s="276" t="s">
        <v>190</v>
      </c>
      <c r="BA119" s="276"/>
      <c r="BB119" s="276"/>
      <c r="BC119" s="276"/>
      <c r="BD119" s="276"/>
      <c r="BE119" s="276"/>
      <c r="BF119" s="276"/>
      <c r="BG119" s="276"/>
      <c r="BH119" s="276"/>
      <c r="BI119" s="276"/>
      <c r="BJ119" s="276"/>
      <c r="BK119" s="276"/>
      <c r="BL119" s="276"/>
      <c r="BM119" s="276"/>
      <c r="BN119" s="276"/>
      <c r="BO119" s="1072" t="s">
        <v>476</v>
      </c>
      <c r="BP119" s="1103"/>
      <c r="BQ119" s="1094">
        <v>34255534</v>
      </c>
      <c r="BR119" s="1095"/>
      <c r="BS119" s="1095"/>
      <c r="BT119" s="1095"/>
      <c r="BU119" s="1095"/>
      <c r="BV119" s="1095">
        <v>33061130</v>
      </c>
      <c r="BW119" s="1095"/>
      <c r="BX119" s="1095"/>
      <c r="BY119" s="1095"/>
      <c r="BZ119" s="1095"/>
      <c r="CA119" s="1095">
        <v>31357901</v>
      </c>
      <c r="CB119" s="1095"/>
      <c r="CC119" s="1095"/>
      <c r="CD119" s="1095"/>
      <c r="CE119" s="1095"/>
      <c r="CF119" s="1096"/>
      <c r="CG119" s="1097"/>
      <c r="CH119" s="1097"/>
      <c r="CI119" s="1097"/>
      <c r="CJ119" s="1098"/>
      <c r="CK119" s="1044"/>
      <c r="CL119" s="1045"/>
      <c r="CM119" s="1099" t="s">
        <v>477</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170003</v>
      </c>
      <c r="DH119" s="1081"/>
      <c r="DI119" s="1081"/>
      <c r="DJ119" s="1081"/>
      <c r="DK119" s="1082"/>
      <c r="DL119" s="1080">
        <v>133050</v>
      </c>
      <c r="DM119" s="1081"/>
      <c r="DN119" s="1081"/>
      <c r="DO119" s="1081"/>
      <c r="DP119" s="1082"/>
      <c r="DQ119" s="1080">
        <v>149842</v>
      </c>
      <c r="DR119" s="1081"/>
      <c r="DS119" s="1081"/>
      <c r="DT119" s="1081"/>
      <c r="DU119" s="1082"/>
      <c r="DV119" s="1083">
        <v>2.9</v>
      </c>
      <c r="DW119" s="1084"/>
      <c r="DX119" s="1084"/>
      <c r="DY119" s="1084"/>
      <c r="DZ119" s="1085"/>
    </row>
    <row r="120" spans="1:130" s="246" customFormat="1" ht="26.25" customHeight="1" x14ac:dyDescent="0.15">
      <c r="A120" s="1156"/>
      <c r="B120" s="1043"/>
      <c r="C120" s="1013" t="s">
        <v>454</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129</v>
      </c>
      <c r="AB120" s="1056"/>
      <c r="AC120" s="1056"/>
      <c r="AD120" s="1056"/>
      <c r="AE120" s="1057"/>
      <c r="AF120" s="1058" t="s">
        <v>129</v>
      </c>
      <c r="AG120" s="1056"/>
      <c r="AH120" s="1056"/>
      <c r="AI120" s="1056"/>
      <c r="AJ120" s="1057"/>
      <c r="AK120" s="1058" t="s">
        <v>129</v>
      </c>
      <c r="AL120" s="1056"/>
      <c r="AM120" s="1056"/>
      <c r="AN120" s="1056"/>
      <c r="AO120" s="1057"/>
      <c r="AP120" s="1059" t="s">
        <v>452</v>
      </c>
      <c r="AQ120" s="1060"/>
      <c r="AR120" s="1060"/>
      <c r="AS120" s="1060"/>
      <c r="AT120" s="1061"/>
      <c r="AU120" s="1086" t="s">
        <v>478</v>
      </c>
      <c r="AV120" s="1087"/>
      <c r="AW120" s="1087"/>
      <c r="AX120" s="1087"/>
      <c r="AY120" s="1088"/>
      <c r="AZ120" s="1037" t="s">
        <v>479</v>
      </c>
      <c r="BA120" s="986"/>
      <c r="BB120" s="986"/>
      <c r="BC120" s="986"/>
      <c r="BD120" s="986"/>
      <c r="BE120" s="986"/>
      <c r="BF120" s="986"/>
      <c r="BG120" s="986"/>
      <c r="BH120" s="986"/>
      <c r="BI120" s="986"/>
      <c r="BJ120" s="986"/>
      <c r="BK120" s="986"/>
      <c r="BL120" s="986"/>
      <c r="BM120" s="986"/>
      <c r="BN120" s="986"/>
      <c r="BO120" s="986"/>
      <c r="BP120" s="987"/>
      <c r="BQ120" s="1023">
        <v>2730143</v>
      </c>
      <c r="BR120" s="1024"/>
      <c r="BS120" s="1024"/>
      <c r="BT120" s="1024"/>
      <c r="BU120" s="1024"/>
      <c r="BV120" s="1024">
        <v>3091268</v>
      </c>
      <c r="BW120" s="1024"/>
      <c r="BX120" s="1024"/>
      <c r="BY120" s="1024"/>
      <c r="BZ120" s="1024"/>
      <c r="CA120" s="1024">
        <v>3204280</v>
      </c>
      <c r="CB120" s="1024"/>
      <c r="CC120" s="1024"/>
      <c r="CD120" s="1024"/>
      <c r="CE120" s="1024"/>
      <c r="CF120" s="1038">
        <v>62.4</v>
      </c>
      <c r="CG120" s="1039"/>
      <c r="CH120" s="1039"/>
      <c r="CI120" s="1039"/>
      <c r="CJ120" s="1039"/>
      <c r="CK120" s="1104" t="s">
        <v>480</v>
      </c>
      <c r="CL120" s="1105"/>
      <c r="CM120" s="1105"/>
      <c r="CN120" s="1105"/>
      <c r="CO120" s="1106"/>
      <c r="CP120" s="1112" t="s">
        <v>419</v>
      </c>
      <c r="CQ120" s="1113"/>
      <c r="CR120" s="1113"/>
      <c r="CS120" s="1113"/>
      <c r="CT120" s="1113"/>
      <c r="CU120" s="1113"/>
      <c r="CV120" s="1113"/>
      <c r="CW120" s="1113"/>
      <c r="CX120" s="1113"/>
      <c r="CY120" s="1113"/>
      <c r="CZ120" s="1113"/>
      <c r="DA120" s="1113"/>
      <c r="DB120" s="1113"/>
      <c r="DC120" s="1113"/>
      <c r="DD120" s="1113"/>
      <c r="DE120" s="1113"/>
      <c r="DF120" s="1114"/>
      <c r="DG120" s="1023">
        <v>4056717</v>
      </c>
      <c r="DH120" s="1024"/>
      <c r="DI120" s="1024"/>
      <c r="DJ120" s="1024"/>
      <c r="DK120" s="1024"/>
      <c r="DL120" s="1024">
        <v>3870821</v>
      </c>
      <c r="DM120" s="1024"/>
      <c r="DN120" s="1024"/>
      <c r="DO120" s="1024"/>
      <c r="DP120" s="1024"/>
      <c r="DQ120" s="1024">
        <v>3631738</v>
      </c>
      <c r="DR120" s="1024"/>
      <c r="DS120" s="1024"/>
      <c r="DT120" s="1024"/>
      <c r="DU120" s="1024"/>
      <c r="DV120" s="1025">
        <v>70.7</v>
      </c>
      <c r="DW120" s="1025"/>
      <c r="DX120" s="1025"/>
      <c r="DY120" s="1025"/>
      <c r="DZ120" s="1026"/>
    </row>
    <row r="121" spans="1:130" s="246" customFormat="1" ht="26.25" customHeight="1" x14ac:dyDescent="0.15">
      <c r="A121" s="1156"/>
      <c r="B121" s="1043"/>
      <c r="C121" s="1064" t="s">
        <v>481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129</v>
      </c>
      <c r="AB121" s="1056"/>
      <c r="AC121" s="1056"/>
      <c r="AD121" s="1056"/>
      <c r="AE121" s="1057"/>
      <c r="AF121" s="1058" t="s">
        <v>129</v>
      </c>
      <c r="AG121" s="1056"/>
      <c r="AH121" s="1056"/>
      <c r="AI121" s="1056"/>
      <c r="AJ121" s="1057"/>
      <c r="AK121" s="1058" t="s">
        <v>129</v>
      </c>
      <c r="AL121" s="1056"/>
      <c r="AM121" s="1056"/>
      <c r="AN121" s="1056"/>
      <c r="AO121" s="1057"/>
      <c r="AP121" s="1059" t="s">
        <v>129</v>
      </c>
      <c r="AQ121" s="1060"/>
      <c r="AR121" s="1060"/>
      <c r="AS121" s="1060"/>
      <c r="AT121" s="1061"/>
      <c r="AU121" s="1089"/>
      <c r="AV121" s="1090"/>
      <c r="AW121" s="1090"/>
      <c r="AX121" s="1090"/>
      <c r="AY121" s="1091"/>
      <c r="AZ121" s="1046" t="s">
        <v>482</v>
      </c>
      <c r="BA121" s="1047"/>
      <c r="BB121" s="1047"/>
      <c r="BC121" s="1047"/>
      <c r="BD121" s="1047"/>
      <c r="BE121" s="1047"/>
      <c r="BF121" s="1047"/>
      <c r="BG121" s="1047"/>
      <c r="BH121" s="1047"/>
      <c r="BI121" s="1047"/>
      <c r="BJ121" s="1047"/>
      <c r="BK121" s="1047"/>
      <c r="BL121" s="1047"/>
      <c r="BM121" s="1047"/>
      <c r="BN121" s="1047"/>
      <c r="BO121" s="1047"/>
      <c r="BP121" s="1048"/>
      <c r="BQ121" s="1016">
        <v>663430</v>
      </c>
      <c r="BR121" s="1017"/>
      <c r="BS121" s="1017"/>
      <c r="BT121" s="1017"/>
      <c r="BU121" s="1017"/>
      <c r="BV121" s="1017">
        <v>624261</v>
      </c>
      <c r="BW121" s="1017"/>
      <c r="BX121" s="1017"/>
      <c r="BY121" s="1017"/>
      <c r="BZ121" s="1017"/>
      <c r="CA121" s="1017">
        <v>605993</v>
      </c>
      <c r="CB121" s="1017"/>
      <c r="CC121" s="1017"/>
      <c r="CD121" s="1017"/>
      <c r="CE121" s="1017"/>
      <c r="CF121" s="1011">
        <v>11.8</v>
      </c>
      <c r="CG121" s="1012"/>
      <c r="CH121" s="1012"/>
      <c r="CI121" s="1012"/>
      <c r="CJ121" s="1012"/>
      <c r="CK121" s="1107"/>
      <c r="CL121" s="1108"/>
      <c r="CM121" s="1108"/>
      <c r="CN121" s="1108"/>
      <c r="CO121" s="1109"/>
      <c r="CP121" s="1117" t="s">
        <v>483</v>
      </c>
      <c r="CQ121" s="1118"/>
      <c r="CR121" s="1118"/>
      <c r="CS121" s="1118"/>
      <c r="CT121" s="1118"/>
      <c r="CU121" s="1118"/>
      <c r="CV121" s="1118"/>
      <c r="CW121" s="1118"/>
      <c r="CX121" s="1118"/>
      <c r="CY121" s="1118"/>
      <c r="CZ121" s="1118"/>
      <c r="DA121" s="1118"/>
      <c r="DB121" s="1118"/>
      <c r="DC121" s="1118"/>
      <c r="DD121" s="1118"/>
      <c r="DE121" s="1118"/>
      <c r="DF121" s="1119"/>
      <c r="DG121" s="1016">
        <v>3373876</v>
      </c>
      <c r="DH121" s="1017"/>
      <c r="DI121" s="1017"/>
      <c r="DJ121" s="1017"/>
      <c r="DK121" s="1017"/>
      <c r="DL121" s="1017">
        <v>3274247</v>
      </c>
      <c r="DM121" s="1017"/>
      <c r="DN121" s="1017"/>
      <c r="DO121" s="1017"/>
      <c r="DP121" s="1017"/>
      <c r="DQ121" s="1017">
        <v>3066185</v>
      </c>
      <c r="DR121" s="1017"/>
      <c r="DS121" s="1017"/>
      <c r="DT121" s="1017"/>
      <c r="DU121" s="1017"/>
      <c r="DV121" s="1018">
        <v>59.7</v>
      </c>
      <c r="DW121" s="1018"/>
      <c r="DX121" s="1018"/>
      <c r="DY121" s="1018"/>
      <c r="DZ121" s="1019"/>
    </row>
    <row r="122" spans="1:130" s="246" customFormat="1" ht="26.25" customHeight="1" x14ac:dyDescent="0.15">
      <c r="A122" s="1156"/>
      <c r="B122" s="1043"/>
      <c r="C122" s="1013" t="s">
        <v>464</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129</v>
      </c>
      <c r="AB122" s="1056"/>
      <c r="AC122" s="1056"/>
      <c r="AD122" s="1056"/>
      <c r="AE122" s="1057"/>
      <c r="AF122" s="1058" t="s">
        <v>452</v>
      </c>
      <c r="AG122" s="1056"/>
      <c r="AH122" s="1056"/>
      <c r="AI122" s="1056"/>
      <c r="AJ122" s="1057"/>
      <c r="AK122" s="1058" t="s">
        <v>129</v>
      </c>
      <c r="AL122" s="1056"/>
      <c r="AM122" s="1056"/>
      <c r="AN122" s="1056"/>
      <c r="AO122" s="1057"/>
      <c r="AP122" s="1059" t="s">
        <v>129</v>
      </c>
      <c r="AQ122" s="1060"/>
      <c r="AR122" s="1060"/>
      <c r="AS122" s="1060"/>
      <c r="AT122" s="1061"/>
      <c r="AU122" s="1089"/>
      <c r="AV122" s="1090"/>
      <c r="AW122" s="1090"/>
      <c r="AX122" s="1090"/>
      <c r="AY122" s="1091"/>
      <c r="AZ122" s="1071" t="s">
        <v>484</v>
      </c>
      <c r="BA122" s="1062"/>
      <c r="BB122" s="1062"/>
      <c r="BC122" s="1062"/>
      <c r="BD122" s="1062"/>
      <c r="BE122" s="1062"/>
      <c r="BF122" s="1062"/>
      <c r="BG122" s="1062"/>
      <c r="BH122" s="1062"/>
      <c r="BI122" s="1062"/>
      <c r="BJ122" s="1062"/>
      <c r="BK122" s="1062"/>
      <c r="BL122" s="1062"/>
      <c r="BM122" s="1062"/>
      <c r="BN122" s="1062"/>
      <c r="BO122" s="1062"/>
      <c r="BP122" s="1063"/>
      <c r="BQ122" s="1094">
        <v>22080198</v>
      </c>
      <c r="BR122" s="1095"/>
      <c r="BS122" s="1095"/>
      <c r="BT122" s="1095"/>
      <c r="BU122" s="1095"/>
      <c r="BV122" s="1095">
        <v>20955807</v>
      </c>
      <c r="BW122" s="1095"/>
      <c r="BX122" s="1095"/>
      <c r="BY122" s="1095"/>
      <c r="BZ122" s="1095"/>
      <c r="CA122" s="1095">
        <v>19774506</v>
      </c>
      <c r="CB122" s="1095"/>
      <c r="CC122" s="1095"/>
      <c r="CD122" s="1095"/>
      <c r="CE122" s="1095"/>
      <c r="CF122" s="1115">
        <v>385.1</v>
      </c>
      <c r="CG122" s="1116"/>
      <c r="CH122" s="1116"/>
      <c r="CI122" s="1116"/>
      <c r="CJ122" s="1116"/>
      <c r="CK122" s="1107"/>
      <c r="CL122" s="1108"/>
      <c r="CM122" s="1108"/>
      <c r="CN122" s="1108"/>
      <c r="CO122" s="1109"/>
      <c r="CP122" s="1117" t="s">
        <v>414</v>
      </c>
      <c r="CQ122" s="1118"/>
      <c r="CR122" s="1118"/>
      <c r="CS122" s="1118"/>
      <c r="CT122" s="1118"/>
      <c r="CU122" s="1118"/>
      <c r="CV122" s="1118"/>
      <c r="CW122" s="1118"/>
      <c r="CX122" s="1118"/>
      <c r="CY122" s="1118"/>
      <c r="CZ122" s="1118"/>
      <c r="DA122" s="1118"/>
      <c r="DB122" s="1118"/>
      <c r="DC122" s="1118"/>
      <c r="DD122" s="1118"/>
      <c r="DE122" s="1118"/>
      <c r="DF122" s="1119"/>
      <c r="DG122" s="1016">
        <v>1740159</v>
      </c>
      <c r="DH122" s="1017"/>
      <c r="DI122" s="1017"/>
      <c r="DJ122" s="1017"/>
      <c r="DK122" s="1017"/>
      <c r="DL122" s="1017">
        <v>1784404</v>
      </c>
      <c r="DM122" s="1017"/>
      <c r="DN122" s="1017"/>
      <c r="DO122" s="1017"/>
      <c r="DP122" s="1017"/>
      <c r="DQ122" s="1017">
        <v>1665239</v>
      </c>
      <c r="DR122" s="1017"/>
      <c r="DS122" s="1017"/>
      <c r="DT122" s="1017"/>
      <c r="DU122" s="1017"/>
      <c r="DV122" s="1018">
        <v>32.4</v>
      </c>
      <c r="DW122" s="1018"/>
      <c r="DX122" s="1018"/>
      <c r="DY122" s="1018"/>
      <c r="DZ122" s="1019"/>
    </row>
    <row r="123" spans="1:130" s="246" customFormat="1" ht="26.25" customHeight="1" x14ac:dyDescent="0.15">
      <c r="A123" s="1156"/>
      <c r="B123" s="1043"/>
      <c r="C123" s="1013" t="s">
        <v>470</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129</v>
      </c>
      <c r="AB123" s="1056"/>
      <c r="AC123" s="1056"/>
      <c r="AD123" s="1056"/>
      <c r="AE123" s="1057"/>
      <c r="AF123" s="1058" t="s">
        <v>129</v>
      </c>
      <c r="AG123" s="1056"/>
      <c r="AH123" s="1056"/>
      <c r="AI123" s="1056"/>
      <c r="AJ123" s="1057"/>
      <c r="AK123" s="1058" t="s">
        <v>129</v>
      </c>
      <c r="AL123" s="1056"/>
      <c r="AM123" s="1056"/>
      <c r="AN123" s="1056"/>
      <c r="AO123" s="1057"/>
      <c r="AP123" s="1059" t="s">
        <v>129</v>
      </c>
      <c r="AQ123" s="1060"/>
      <c r="AR123" s="1060"/>
      <c r="AS123" s="1060"/>
      <c r="AT123" s="1061"/>
      <c r="AU123" s="1092"/>
      <c r="AV123" s="1093"/>
      <c r="AW123" s="1093"/>
      <c r="AX123" s="1093"/>
      <c r="AY123" s="1093"/>
      <c r="AZ123" s="276" t="s">
        <v>190</v>
      </c>
      <c r="BA123" s="276"/>
      <c r="BB123" s="276"/>
      <c r="BC123" s="276"/>
      <c r="BD123" s="276"/>
      <c r="BE123" s="276"/>
      <c r="BF123" s="276"/>
      <c r="BG123" s="276"/>
      <c r="BH123" s="276"/>
      <c r="BI123" s="276"/>
      <c r="BJ123" s="276"/>
      <c r="BK123" s="276"/>
      <c r="BL123" s="276"/>
      <c r="BM123" s="276"/>
      <c r="BN123" s="276"/>
      <c r="BO123" s="1072" t="s">
        <v>485</v>
      </c>
      <c r="BP123" s="1103"/>
      <c r="BQ123" s="1162">
        <v>25473771</v>
      </c>
      <c r="BR123" s="1163"/>
      <c r="BS123" s="1163"/>
      <c r="BT123" s="1163"/>
      <c r="BU123" s="1163"/>
      <c r="BV123" s="1163">
        <v>24671336</v>
      </c>
      <c r="BW123" s="1163"/>
      <c r="BX123" s="1163"/>
      <c r="BY123" s="1163"/>
      <c r="BZ123" s="1163"/>
      <c r="CA123" s="1163">
        <v>23584779</v>
      </c>
      <c r="CB123" s="1163"/>
      <c r="CC123" s="1163"/>
      <c r="CD123" s="1163"/>
      <c r="CE123" s="1163"/>
      <c r="CF123" s="1096"/>
      <c r="CG123" s="1097"/>
      <c r="CH123" s="1097"/>
      <c r="CI123" s="1097"/>
      <c r="CJ123" s="1098"/>
      <c r="CK123" s="1107"/>
      <c r="CL123" s="1108"/>
      <c r="CM123" s="1108"/>
      <c r="CN123" s="1108"/>
      <c r="CO123" s="1109"/>
      <c r="CP123" s="1117" t="s">
        <v>486</v>
      </c>
      <c r="CQ123" s="1118"/>
      <c r="CR123" s="1118"/>
      <c r="CS123" s="1118"/>
      <c r="CT123" s="1118"/>
      <c r="CU123" s="1118"/>
      <c r="CV123" s="1118"/>
      <c r="CW123" s="1118"/>
      <c r="CX123" s="1118"/>
      <c r="CY123" s="1118"/>
      <c r="CZ123" s="1118"/>
      <c r="DA123" s="1118"/>
      <c r="DB123" s="1118"/>
      <c r="DC123" s="1118"/>
      <c r="DD123" s="1118"/>
      <c r="DE123" s="1118"/>
      <c r="DF123" s="1119"/>
      <c r="DG123" s="1055">
        <v>1945074</v>
      </c>
      <c r="DH123" s="1056"/>
      <c r="DI123" s="1056"/>
      <c r="DJ123" s="1056"/>
      <c r="DK123" s="1057"/>
      <c r="DL123" s="1058">
        <v>1776256</v>
      </c>
      <c r="DM123" s="1056"/>
      <c r="DN123" s="1056"/>
      <c r="DO123" s="1056"/>
      <c r="DP123" s="1057"/>
      <c r="DQ123" s="1058">
        <v>1661489</v>
      </c>
      <c r="DR123" s="1056"/>
      <c r="DS123" s="1056"/>
      <c r="DT123" s="1056"/>
      <c r="DU123" s="1057"/>
      <c r="DV123" s="1059">
        <v>32.4</v>
      </c>
      <c r="DW123" s="1060"/>
      <c r="DX123" s="1060"/>
      <c r="DY123" s="1060"/>
      <c r="DZ123" s="1061"/>
    </row>
    <row r="124" spans="1:130" s="246" customFormat="1" ht="26.25" customHeight="1" thickBot="1" x14ac:dyDescent="0.2">
      <c r="A124" s="1156"/>
      <c r="B124" s="1043"/>
      <c r="C124" s="1013" t="s">
        <v>473</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129</v>
      </c>
      <c r="AB124" s="1056"/>
      <c r="AC124" s="1056"/>
      <c r="AD124" s="1056"/>
      <c r="AE124" s="1057"/>
      <c r="AF124" s="1058" t="s">
        <v>129</v>
      </c>
      <c r="AG124" s="1056"/>
      <c r="AH124" s="1056"/>
      <c r="AI124" s="1056"/>
      <c r="AJ124" s="1057"/>
      <c r="AK124" s="1058" t="s">
        <v>129</v>
      </c>
      <c r="AL124" s="1056"/>
      <c r="AM124" s="1056"/>
      <c r="AN124" s="1056"/>
      <c r="AO124" s="1057"/>
      <c r="AP124" s="1059" t="s">
        <v>129</v>
      </c>
      <c r="AQ124" s="1060"/>
      <c r="AR124" s="1060"/>
      <c r="AS124" s="1060"/>
      <c r="AT124" s="1061"/>
      <c r="AU124" s="1158" t="s">
        <v>487</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175.7</v>
      </c>
      <c r="BR124" s="1125"/>
      <c r="BS124" s="1125"/>
      <c r="BT124" s="1125"/>
      <c r="BU124" s="1125"/>
      <c r="BV124" s="1125">
        <v>165</v>
      </c>
      <c r="BW124" s="1125"/>
      <c r="BX124" s="1125"/>
      <c r="BY124" s="1125"/>
      <c r="BZ124" s="1125"/>
      <c r="CA124" s="1125">
        <v>151.30000000000001</v>
      </c>
      <c r="CB124" s="1125"/>
      <c r="CC124" s="1125"/>
      <c r="CD124" s="1125"/>
      <c r="CE124" s="1125"/>
      <c r="CF124" s="1126"/>
      <c r="CG124" s="1127"/>
      <c r="CH124" s="1127"/>
      <c r="CI124" s="1127"/>
      <c r="CJ124" s="1128"/>
      <c r="CK124" s="1110"/>
      <c r="CL124" s="1110"/>
      <c r="CM124" s="1110"/>
      <c r="CN124" s="1110"/>
      <c r="CO124" s="1111"/>
      <c r="CP124" s="1117" t="s">
        <v>488</v>
      </c>
      <c r="CQ124" s="1118"/>
      <c r="CR124" s="1118"/>
      <c r="CS124" s="1118"/>
      <c r="CT124" s="1118"/>
      <c r="CU124" s="1118"/>
      <c r="CV124" s="1118"/>
      <c r="CW124" s="1118"/>
      <c r="CX124" s="1118"/>
      <c r="CY124" s="1118"/>
      <c r="CZ124" s="1118"/>
      <c r="DA124" s="1118"/>
      <c r="DB124" s="1118"/>
      <c r="DC124" s="1118"/>
      <c r="DD124" s="1118"/>
      <c r="DE124" s="1118"/>
      <c r="DF124" s="1119"/>
      <c r="DG124" s="1102">
        <v>518196</v>
      </c>
      <c r="DH124" s="1081"/>
      <c r="DI124" s="1081"/>
      <c r="DJ124" s="1081"/>
      <c r="DK124" s="1082"/>
      <c r="DL124" s="1080">
        <v>489172</v>
      </c>
      <c r="DM124" s="1081"/>
      <c r="DN124" s="1081"/>
      <c r="DO124" s="1081"/>
      <c r="DP124" s="1082"/>
      <c r="DQ124" s="1080">
        <v>392788</v>
      </c>
      <c r="DR124" s="1081"/>
      <c r="DS124" s="1081"/>
      <c r="DT124" s="1081"/>
      <c r="DU124" s="1082"/>
      <c r="DV124" s="1083">
        <v>7.6</v>
      </c>
      <c r="DW124" s="1084"/>
      <c r="DX124" s="1084"/>
      <c r="DY124" s="1084"/>
      <c r="DZ124" s="1085"/>
    </row>
    <row r="125" spans="1:130" s="246" customFormat="1" ht="26.25" customHeight="1" x14ac:dyDescent="0.15">
      <c r="A125" s="1156"/>
      <c r="B125" s="1043"/>
      <c r="C125" s="1013" t="s">
        <v>475</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129</v>
      </c>
      <c r="AB125" s="1056"/>
      <c r="AC125" s="1056"/>
      <c r="AD125" s="1056"/>
      <c r="AE125" s="1057"/>
      <c r="AF125" s="1058" t="s">
        <v>129</v>
      </c>
      <c r="AG125" s="1056"/>
      <c r="AH125" s="1056"/>
      <c r="AI125" s="1056"/>
      <c r="AJ125" s="1057"/>
      <c r="AK125" s="1058" t="s">
        <v>129</v>
      </c>
      <c r="AL125" s="1056"/>
      <c r="AM125" s="1056"/>
      <c r="AN125" s="1056"/>
      <c r="AO125" s="1057"/>
      <c r="AP125" s="1059" t="s">
        <v>129</v>
      </c>
      <c r="AQ125" s="1060"/>
      <c r="AR125" s="1060"/>
      <c r="AS125" s="1060"/>
      <c r="AT125" s="1061"/>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1120" t="s">
        <v>489</v>
      </c>
      <c r="CL125" s="1105"/>
      <c r="CM125" s="1105"/>
      <c r="CN125" s="1105"/>
      <c r="CO125" s="1106"/>
      <c r="CP125" s="1037" t="s">
        <v>490</v>
      </c>
      <c r="CQ125" s="986"/>
      <c r="CR125" s="986"/>
      <c r="CS125" s="986"/>
      <c r="CT125" s="986"/>
      <c r="CU125" s="986"/>
      <c r="CV125" s="986"/>
      <c r="CW125" s="986"/>
      <c r="CX125" s="986"/>
      <c r="CY125" s="986"/>
      <c r="CZ125" s="986"/>
      <c r="DA125" s="986"/>
      <c r="DB125" s="986"/>
      <c r="DC125" s="986"/>
      <c r="DD125" s="986"/>
      <c r="DE125" s="986"/>
      <c r="DF125" s="987"/>
      <c r="DG125" s="1023" t="s">
        <v>129</v>
      </c>
      <c r="DH125" s="1024"/>
      <c r="DI125" s="1024"/>
      <c r="DJ125" s="1024"/>
      <c r="DK125" s="1024"/>
      <c r="DL125" s="1024" t="s">
        <v>129</v>
      </c>
      <c r="DM125" s="1024"/>
      <c r="DN125" s="1024"/>
      <c r="DO125" s="1024"/>
      <c r="DP125" s="1024"/>
      <c r="DQ125" s="1024" t="s">
        <v>129</v>
      </c>
      <c r="DR125" s="1024"/>
      <c r="DS125" s="1024"/>
      <c r="DT125" s="1024"/>
      <c r="DU125" s="1024"/>
      <c r="DV125" s="1025" t="s">
        <v>129</v>
      </c>
      <c r="DW125" s="1025"/>
      <c r="DX125" s="1025"/>
      <c r="DY125" s="1025"/>
      <c r="DZ125" s="1026"/>
    </row>
    <row r="126" spans="1:130" s="246" customFormat="1" ht="26.25" customHeight="1" thickBot="1" x14ac:dyDescent="0.2">
      <c r="A126" s="1156"/>
      <c r="B126" s="1043"/>
      <c r="C126" s="1013" t="s">
        <v>477</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v>16653</v>
      </c>
      <c r="AB126" s="1056"/>
      <c r="AC126" s="1056"/>
      <c r="AD126" s="1056"/>
      <c r="AE126" s="1057"/>
      <c r="AF126" s="1058">
        <v>20860</v>
      </c>
      <c r="AG126" s="1056"/>
      <c r="AH126" s="1056"/>
      <c r="AI126" s="1056"/>
      <c r="AJ126" s="1057"/>
      <c r="AK126" s="1058">
        <v>15688</v>
      </c>
      <c r="AL126" s="1056"/>
      <c r="AM126" s="1056"/>
      <c r="AN126" s="1056"/>
      <c r="AO126" s="1057"/>
      <c r="AP126" s="1059">
        <v>0.3</v>
      </c>
      <c r="AQ126" s="1060"/>
      <c r="AR126" s="1060"/>
      <c r="AS126" s="1060"/>
      <c r="AT126" s="106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1121"/>
      <c r="CL126" s="1108"/>
      <c r="CM126" s="1108"/>
      <c r="CN126" s="1108"/>
      <c r="CO126" s="1109"/>
      <c r="CP126" s="1046" t="s">
        <v>491</v>
      </c>
      <c r="CQ126" s="1047"/>
      <c r="CR126" s="1047"/>
      <c r="CS126" s="1047"/>
      <c r="CT126" s="1047"/>
      <c r="CU126" s="1047"/>
      <c r="CV126" s="1047"/>
      <c r="CW126" s="1047"/>
      <c r="CX126" s="1047"/>
      <c r="CY126" s="1047"/>
      <c r="CZ126" s="1047"/>
      <c r="DA126" s="1047"/>
      <c r="DB126" s="1047"/>
      <c r="DC126" s="1047"/>
      <c r="DD126" s="1047"/>
      <c r="DE126" s="1047"/>
      <c r="DF126" s="1048"/>
      <c r="DG126" s="1016" t="s">
        <v>129</v>
      </c>
      <c r="DH126" s="1017"/>
      <c r="DI126" s="1017"/>
      <c r="DJ126" s="1017"/>
      <c r="DK126" s="1017"/>
      <c r="DL126" s="1017" t="s">
        <v>129</v>
      </c>
      <c r="DM126" s="1017"/>
      <c r="DN126" s="1017"/>
      <c r="DO126" s="1017"/>
      <c r="DP126" s="1017"/>
      <c r="DQ126" s="1017" t="s">
        <v>129</v>
      </c>
      <c r="DR126" s="1017"/>
      <c r="DS126" s="1017"/>
      <c r="DT126" s="1017"/>
      <c r="DU126" s="1017"/>
      <c r="DV126" s="1018" t="s">
        <v>129</v>
      </c>
      <c r="DW126" s="1018"/>
      <c r="DX126" s="1018"/>
      <c r="DY126" s="1018"/>
      <c r="DZ126" s="1019"/>
    </row>
    <row r="127" spans="1:130" s="246" customFormat="1" ht="26.25" customHeight="1" x14ac:dyDescent="0.15">
      <c r="A127" s="1157"/>
      <c r="B127" s="1045"/>
      <c r="C127" s="1099" t="s">
        <v>492</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594</v>
      </c>
      <c r="AB127" s="1056"/>
      <c r="AC127" s="1056"/>
      <c r="AD127" s="1056"/>
      <c r="AE127" s="1057"/>
      <c r="AF127" s="1058">
        <v>477</v>
      </c>
      <c r="AG127" s="1056"/>
      <c r="AH127" s="1056"/>
      <c r="AI127" s="1056"/>
      <c r="AJ127" s="1057"/>
      <c r="AK127" s="1058">
        <v>372</v>
      </c>
      <c r="AL127" s="1056"/>
      <c r="AM127" s="1056"/>
      <c r="AN127" s="1056"/>
      <c r="AO127" s="1057"/>
      <c r="AP127" s="1059">
        <v>0</v>
      </c>
      <c r="AQ127" s="1060"/>
      <c r="AR127" s="1060"/>
      <c r="AS127" s="1060"/>
      <c r="AT127" s="1061"/>
      <c r="AU127" s="281"/>
      <c r="AV127" s="281"/>
      <c r="AW127" s="281"/>
      <c r="AX127" s="1129" t="s">
        <v>493</v>
      </c>
      <c r="AY127" s="1130"/>
      <c r="AZ127" s="1130"/>
      <c r="BA127" s="1130"/>
      <c r="BB127" s="1130"/>
      <c r="BC127" s="1130"/>
      <c r="BD127" s="1130"/>
      <c r="BE127" s="1131"/>
      <c r="BF127" s="1132" t="s">
        <v>494</v>
      </c>
      <c r="BG127" s="1130"/>
      <c r="BH127" s="1130"/>
      <c r="BI127" s="1130"/>
      <c r="BJ127" s="1130"/>
      <c r="BK127" s="1130"/>
      <c r="BL127" s="1131"/>
      <c r="BM127" s="1132" t="s">
        <v>495</v>
      </c>
      <c r="BN127" s="1130"/>
      <c r="BO127" s="1130"/>
      <c r="BP127" s="1130"/>
      <c r="BQ127" s="1130"/>
      <c r="BR127" s="1130"/>
      <c r="BS127" s="1131"/>
      <c r="BT127" s="1132" t="s">
        <v>496</v>
      </c>
      <c r="BU127" s="1130"/>
      <c r="BV127" s="1130"/>
      <c r="BW127" s="1130"/>
      <c r="BX127" s="1130"/>
      <c r="BY127" s="1130"/>
      <c r="BZ127" s="1154"/>
      <c r="CA127" s="281"/>
      <c r="CB127" s="281"/>
      <c r="CC127" s="281"/>
      <c r="CD127" s="282"/>
      <c r="CE127" s="282"/>
      <c r="CF127" s="282"/>
      <c r="CG127" s="279"/>
      <c r="CH127" s="279"/>
      <c r="CI127" s="279"/>
      <c r="CJ127" s="280"/>
      <c r="CK127" s="1121"/>
      <c r="CL127" s="1108"/>
      <c r="CM127" s="1108"/>
      <c r="CN127" s="1108"/>
      <c r="CO127" s="1109"/>
      <c r="CP127" s="1046" t="s">
        <v>497</v>
      </c>
      <c r="CQ127" s="1047"/>
      <c r="CR127" s="1047"/>
      <c r="CS127" s="1047"/>
      <c r="CT127" s="1047"/>
      <c r="CU127" s="1047"/>
      <c r="CV127" s="1047"/>
      <c r="CW127" s="1047"/>
      <c r="CX127" s="1047"/>
      <c r="CY127" s="1047"/>
      <c r="CZ127" s="1047"/>
      <c r="DA127" s="1047"/>
      <c r="DB127" s="1047"/>
      <c r="DC127" s="1047"/>
      <c r="DD127" s="1047"/>
      <c r="DE127" s="1047"/>
      <c r="DF127" s="1048"/>
      <c r="DG127" s="1016" t="s">
        <v>129</v>
      </c>
      <c r="DH127" s="1017"/>
      <c r="DI127" s="1017"/>
      <c r="DJ127" s="1017"/>
      <c r="DK127" s="1017"/>
      <c r="DL127" s="1017" t="s">
        <v>129</v>
      </c>
      <c r="DM127" s="1017"/>
      <c r="DN127" s="1017"/>
      <c r="DO127" s="1017"/>
      <c r="DP127" s="1017"/>
      <c r="DQ127" s="1017" t="s">
        <v>129</v>
      </c>
      <c r="DR127" s="1017"/>
      <c r="DS127" s="1017"/>
      <c r="DT127" s="1017"/>
      <c r="DU127" s="1017"/>
      <c r="DV127" s="1018" t="s">
        <v>129</v>
      </c>
      <c r="DW127" s="1018"/>
      <c r="DX127" s="1018"/>
      <c r="DY127" s="1018"/>
      <c r="DZ127" s="1019"/>
    </row>
    <row r="128" spans="1:130" s="246" customFormat="1" ht="26.25" customHeight="1" thickBot="1" x14ac:dyDescent="0.2">
      <c r="A128" s="1140" t="s">
        <v>498</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499</v>
      </c>
      <c r="X128" s="1142"/>
      <c r="Y128" s="1142"/>
      <c r="Z128" s="1143"/>
      <c r="AA128" s="1144">
        <v>143098</v>
      </c>
      <c r="AB128" s="1145"/>
      <c r="AC128" s="1145"/>
      <c r="AD128" s="1145"/>
      <c r="AE128" s="1146"/>
      <c r="AF128" s="1147">
        <v>120391</v>
      </c>
      <c r="AG128" s="1145"/>
      <c r="AH128" s="1145"/>
      <c r="AI128" s="1145"/>
      <c r="AJ128" s="1146"/>
      <c r="AK128" s="1147">
        <v>80462</v>
      </c>
      <c r="AL128" s="1145"/>
      <c r="AM128" s="1145"/>
      <c r="AN128" s="1145"/>
      <c r="AO128" s="1146"/>
      <c r="AP128" s="1148"/>
      <c r="AQ128" s="1149"/>
      <c r="AR128" s="1149"/>
      <c r="AS128" s="1149"/>
      <c r="AT128" s="1150"/>
      <c r="AU128" s="281"/>
      <c r="AV128" s="281"/>
      <c r="AW128" s="281"/>
      <c r="AX128" s="985" t="s">
        <v>500</v>
      </c>
      <c r="AY128" s="986"/>
      <c r="AZ128" s="986"/>
      <c r="BA128" s="986"/>
      <c r="BB128" s="986"/>
      <c r="BC128" s="986"/>
      <c r="BD128" s="986"/>
      <c r="BE128" s="987"/>
      <c r="BF128" s="1151" t="s">
        <v>129</v>
      </c>
      <c r="BG128" s="1152"/>
      <c r="BH128" s="1152"/>
      <c r="BI128" s="1152"/>
      <c r="BJ128" s="1152"/>
      <c r="BK128" s="1152"/>
      <c r="BL128" s="1153"/>
      <c r="BM128" s="1151">
        <v>13.88</v>
      </c>
      <c r="BN128" s="1152"/>
      <c r="BO128" s="1152"/>
      <c r="BP128" s="1152"/>
      <c r="BQ128" s="1152"/>
      <c r="BR128" s="1152"/>
      <c r="BS128" s="1153"/>
      <c r="BT128" s="1151">
        <v>20</v>
      </c>
      <c r="BU128" s="1152"/>
      <c r="BV128" s="1152"/>
      <c r="BW128" s="1152"/>
      <c r="BX128" s="1152"/>
      <c r="BY128" s="1152"/>
      <c r="BZ128" s="1176"/>
      <c r="CA128" s="282"/>
      <c r="CB128" s="282"/>
      <c r="CC128" s="282"/>
      <c r="CD128" s="282"/>
      <c r="CE128" s="282"/>
      <c r="CF128" s="282"/>
      <c r="CG128" s="279"/>
      <c r="CH128" s="279"/>
      <c r="CI128" s="279"/>
      <c r="CJ128" s="280"/>
      <c r="CK128" s="1122"/>
      <c r="CL128" s="1123"/>
      <c r="CM128" s="1123"/>
      <c r="CN128" s="1123"/>
      <c r="CO128" s="1124"/>
      <c r="CP128" s="1133" t="s">
        <v>501</v>
      </c>
      <c r="CQ128" s="1134"/>
      <c r="CR128" s="1134"/>
      <c r="CS128" s="1134"/>
      <c r="CT128" s="1134"/>
      <c r="CU128" s="1134"/>
      <c r="CV128" s="1134"/>
      <c r="CW128" s="1134"/>
      <c r="CX128" s="1134"/>
      <c r="CY128" s="1134"/>
      <c r="CZ128" s="1134"/>
      <c r="DA128" s="1134"/>
      <c r="DB128" s="1134"/>
      <c r="DC128" s="1134"/>
      <c r="DD128" s="1134"/>
      <c r="DE128" s="1134"/>
      <c r="DF128" s="1135"/>
      <c r="DG128" s="1136">
        <v>195294</v>
      </c>
      <c r="DH128" s="1137"/>
      <c r="DI128" s="1137"/>
      <c r="DJ128" s="1137"/>
      <c r="DK128" s="1137"/>
      <c r="DL128" s="1137">
        <v>327862</v>
      </c>
      <c r="DM128" s="1137"/>
      <c r="DN128" s="1137"/>
      <c r="DO128" s="1137"/>
      <c r="DP128" s="1137"/>
      <c r="DQ128" s="1137">
        <v>373620</v>
      </c>
      <c r="DR128" s="1137"/>
      <c r="DS128" s="1137"/>
      <c r="DT128" s="1137"/>
      <c r="DU128" s="1137"/>
      <c r="DV128" s="1138">
        <v>7.3</v>
      </c>
      <c r="DW128" s="1138"/>
      <c r="DX128" s="1138"/>
      <c r="DY128" s="1138"/>
      <c r="DZ128" s="1139"/>
    </row>
    <row r="129" spans="1:131" s="246" customFormat="1" ht="26.25" customHeight="1" x14ac:dyDescent="0.15">
      <c r="A129" s="1027" t="s">
        <v>107</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502</v>
      </c>
      <c r="X129" s="1171"/>
      <c r="Y129" s="1171"/>
      <c r="Z129" s="1172"/>
      <c r="AA129" s="1055">
        <v>7734373</v>
      </c>
      <c r="AB129" s="1056"/>
      <c r="AC129" s="1056"/>
      <c r="AD129" s="1056"/>
      <c r="AE129" s="1057"/>
      <c r="AF129" s="1058">
        <v>7658451</v>
      </c>
      <c r="AG129" s="1056"/>
      <c r="AH129" s="1056"/>
      <c r="AI129" s="1056"/>
      <c r="AJ129" s="1057"/>
      <c r="AK129" s="1058">
        <v>7520027</v>
      </c>
      <c r="AL129" s="1056"/>
      <c r="AM129" s="1056"/>
      <c r="AN129" s="1056"/>
      <c r="AO129" s="1057"/>
      <c r="AP129" s="1173"/>
      <c r="AQ129" s="1174"/>
      <c r="AR129" s="1174"/>
      <c r="AS129" s="1174"/>
      <c r="AT129" s="1175"/>
      <c r="AU129" s="283"/>
      <c r="AV129" s="283"/>
      <c r="AW129" s="283"/>
      <c r="AX129" s="1164" t="s">
        <v>503</v>
      </c>
      <c r="AY129" s="1047"/>
      <c r="AZ129" s="1047"/>
      <c r="BA129" s="1047"/>
      <c r="BB129" s="1047"/>
      <c r="BC129" s="1047"/>
      <c r="BD129" s="1047"/>
      <c r="BE129" s="1048"/>
      <c r="BF129" s="1165" t="s">
        <v>129</v>
      </c>
      <c r="BG129" s="1166"/>
      <c r="BH129" s="1166"/>
      <c r="BI129" s="1166"/>
      <c r="BJ129" s="1166"/>
      <c r="BK129" s="1166"/>
      <c r="BL129" s="1167"/>
      <c r="BM129" s="1165">
        <v>18.88</v>
      </c>
      <c r="BN129" s="1166"/>
      <c r="BO129" s="1166"/>
      <c r="BP129" s="1166"/>
      <c r="BQ129" s="1166"/>
      <c r="BR129" s="1166"/>
      <c r="BS129" s="1167"/>
      <c r="BT129" s="1165">
        <v>30</v>
      </c>
      <c r="BU129" s="1168"/>
      <c r="BV129" s="1168"/>
      <c r="BW129" s="1168"/>
      <c r="BX129" s="1168"/>
      <c r="BY129" s="1168"/>
      <c r="BZ129" s="1169"/>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3"/>
      <c r="DQ129" s="253"/>
      <c r="DR129" s="253"/>
      <c r="DS129" s="253"/>
      <c r="DT129" s="253"/>
      <c r="DU129" s="253"/>
      <c r="DV129" s="253"/>
      <c r="DW129" s="253"/>
      <c r="DX129" s="253"/>
      <c r="DY129" s="253"/>
      <c r="DZ129" s="257"/>
    </row>
    <row r="130" spans="1:131" s="246" customFormat="1" ht="26.25" customHeight="1" x14ac:dyDescent="0.15">
      <c r="A130" s="1027" t="s">
        <v>504</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505</v>
      </c>
      <c r="X130" s="1171"/>
      <c r="Y130" s="1171"/>
      <c r="Z130" s="1172"/>
      <c r="AA130" s="1055">
        <v>2738418</v>
      </c>
      <c r="AB130" s="1056"/>
      <c r="AC130" s="1056"/>
      <c r="AD130" s="1056"/>
      <c r="AE130" s="1057"/>
      <c r="AF130" s="1058">
        <v>2574321</v>
      </c>
      <c r="AG130" s="1056"/>
      <c r="AH130" s="1056"/>
      <c r="AI130" s="1056"/>
      <c r="AJ130" s="1057"/>
      <c r="AK130" s="1058">
        <v>2384509</v>
      </c>
      <c r="AL130" s="1056"/>
      <c r="AM130" s="1056"/>
      <c r="AN130" s="1056"/>
      <c r="AO130" s="1057"/>
      <c r="AP130" s="1173"/>
      <c r="AQ130" s="1174"/>
      <c r="AR130" s="1174"/>
      <c r="AS130" s="1174"/>
      <c r="AT130" s="1175"/>
      <c r="AU130" s="283"/>
      <c r="AV130" s="283"/>
      <c r="AW130" s="283"/>
      <c r="AX130" s="1164" t="s">
        <v>506</v>
      </c>
      <c r="AY130" s="1047"/>
      <c r="AZ130" s="1047"/>
      <c r="BA130" s="1047"/>
      <c r="BB130" s="1047"/>
      <c r="BC130" s="1047"/>
      <c r="BD130" s="1047"/>
      <c r="BE130" s="1048"/>
      <c r="BF130" s="1201">
        <v>12.6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3"/>
      <c r="DQ130" s="253"/>
      <c r="DR130" s="253"/>
      <c r="DS130" s="253"/>
      <c r="DT130" s="253"/>
      <c r="DU130" s="253"/>
      <c r="DV130" s="253"/>
      <c r="DW130" s="253"/>
      <c r="DX130" s="253"/>
      <c r="DY130" s="253"/>
      <c r="DZ130" s="257"/>
    </row>
    <row r="131" spans="1:131" s="246"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507</v>
      </c>
      <c r="X131" s="1209"/>
      <c r="Y131" s="1209"/>
      <c r="Z131" s="1210"/>
      <c r="AA131" s="1102">
        <v>4995955</v>
      </c>
      <c r="AB131" s="1081"/>
      <c r="AC131" s="1081"/>
      <c r="AD131" s="1081"/>
      <c r="AE131" s="1082"/>
      <c r="AF131" s="1080">
        <v>5084130</v>
      </c>
      <c r="AG131" s="1081"/>
      <c r="AH131" s="1081"/>
      <c r="AI131" s="1081"/>
      <c r="AJ131" s="1082"/>
      <c r="AK131" s="1080">
        <v>5135518</v>
      </c>
      <c r="AL131" s="1081"/>
      <c r="AM131" s="1081"/>
      <c r="AN131" s="1081"/>
      <c r="AO131" s="1082"/>
      <c r="AP131" s="1211"/>
      <c r="AQ131" s="1212"/>
      <c r="AR131" s="1212"/>
      <c r="AS131" s="1212"/>
      <c r="AT131" s="1213"/>
      <c r="AU131" s="283"/>
      <c r="AV131" s="283"/>
      <c r="AW131" s="283"/>
      <c r="AX131" s="1183" t="s">
        <v>508</v>
      </c>
      <c r="AY131" s="1134"/>
      <c r="AZ131" s="1134"/>
      <c r="BA131" s="1134"/>
      <c r="BB131" s="1134"/>
      <c r="BC131" s="1134"/>
      <c r="BD131" s="1134"/>
      <c r="BE131" s="1135"/>
      <c r="BF131" s="1184">
        <v>151.30000000000001</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3"/>
      <c r="DQ131" s="253"/>
      <c r="DR131" s="253"/>
      <c r="DS131" s="253"/>
      <c r="DT131" s="253"/>
      <c r="DU131" s="253"/>
      <c r="DV131" s="253"/>
      <c r="DW131" s="253"/>
      <c r="DX131" s="253"/>
      <c r="DY131" s="253"/>
      <c r="DZ131" s="257"/>
    </row>
    <row r="132" spans="1:131" s="246" customFormat="1" ht="26.25" customHeight="1" x14ac:dyDescent="0.15">
      <c r="A132" s="1190" t="s">
        <v>509</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510</v>
      </c>
      <c r="W132" s="1194"/>
      <c r="X132" s="1194"/>
      <c r="Y132" s="1194"/>
      <c r="Z132" s="1195"/>
      <c r="AA132" s="1196">
        <v>10.891691379999999</v>
      </c>
      <c r="AB132" s="1197"/>
      <c r="AC132" s="1197"/>
      <c r="AD132" s="1197"/>
      <c r="AE132" s="1198"/>
      <c r="AF132" s="1199">
        <v>12.41911595</v>
      </c>
      <c r="AG132" s="1197"/>
      <c r="AH132" s="1197"/>
      <c r="AI132" s="1197"/>
      <c r="AJ132" s="1198"/>
      <c r="AK132" s="1199">
        <v>14.71502972</v>
      </c>
      <c r="AL132" s="1197"/>
      <c r="AM132" s="1197"/>
      <c r="AN132" s="1197"/>
      <c r="AO132" s="1198"/>
      <c r="AP132" s="1096"/>
      <c r="AQ132" s="1097"/>
      <c r="AR132" s="1097"/>
      <c r="AS132" s="1097"/>
      <c r="AT132" s="1200"/>
      <c r="AU132" s="285"/>
      <c r="AV132" s="286"/>
      <c r="AW132" s="286"/>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7"/>
      <c r="DQ132" s="257"/>
      <c r="DR132" s="257"/>
      <c r="DS132" s="257"/>
      <c r="DT132" s="257"/>
      <c r="DU132" s="257"/>
      <c r="DV132" s="257"/>
      <c r="DW132" s="257"/>
      <c r="DX132" s="257"/>
      <c r="DY132" s="257"/>
      <c r="DZ132" s="257"/>
    </row>
    <row r="133" spans="1:131" s="246"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511</v>
      </c>
      <c r="W133" s="1177"/>
      <c r="X133" s="1177"/>
      <c r="Y133" s="1177"/>
      <c r="Z133" s="1178"/>
      <c r="AA133" s="1179">
        <v>13.3</v>
      </c>
      <c r="AB133" s="1180"/>
      <c r="AC133" s="1180"/>
      <c r="AD133" s="1180"/>
      <c r="AE133" s="1181"/>
      <c r="AF133" s="1179">
        <v>12.4</v>
      </c>
      <c r="AG133" s="1180"/>
      <c r="AH133" s="1180"/>
      <c r="AI133" s="1180"/>
      <c r="AJ133" s="1181"/>
      <c r="AK133" s="1179">
        <v>12.6</v>
      </c>
      <c r="AL133" s="1180"/>
      <c r="AM133" s="1180"/>
      <c r="AN133" s="1180"/>
      <c r="AO133" s="1181"/>
      <c r="AP133" s="1126"/>
      <c r="AQ133" s="1127"/>
      <c r="AR133" s="1127"/>
      <c r="AS133" s="1127"/>
      <c r="AT133" s="1182"/>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7"/>
      <c r="DQ133" s="257"/>
      <c r="DR133" s="257"/>
      <c r="DS133" s="257"/>
      <c r="DT133" s="257"/>
      <c r="DU133" s="257"/>
      <c r="DV133" s="257"/>
      <c r="DW133" s="257"/>
      <c r="DX133" s="257"/>
      <c r="DY133" s="257"/>
      <c r="DZ133" s="257"/>
    </row>
    <row r="134" spans="1:131" s="247" customFormat="1" ht="11.25" customHeight="1" x14ac:dyDescent="0.15">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7"/>
      <c r="DQ134" s="257"/>
      <c r="DR134" s="257"/>
      <c r="DS134" s="257"/>
      <c r="DT134" s="257"/>
      <c r="DU134" s="257"/>
      <c r="DV134" s="257"/>
      <c r="DW134" s="257"/>
      <c r="DX134" s="257"/>
      <c r="DY134" s="257"/>
      <c r="DZ134" s="257"/>
      <c r="EA134" s="246"/>
    </row>
    <row r="135" spans="1:131" ht="14.25" hidden="1" x14ac:dyDescent="0.15">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sheetData>
  <sheetProtection algorithmName="SHA-512" hashValue="rnXAj9S/QqNlE2cI0QOtHkaqdwTFhyH+k7ZcE0ESmgDmqa+VnpR+H88kI1F4jYiiisNzQ+5GVMC1ije7NzlXwA==" saltValue="yVjc131xVs0UXngTMZQ3Z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B73:P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W17:DA17"/>
    <mergeCell ref="DB17:DF17"/>
    <mergeCell ref="DG17:DK17"/>
    <mergeCell ref="DV19:DZ19"/>
    <mergeCell ref="B17:P17"/>
    <mergeCell ref="Q17:U17"/>
    <mergeCell ref="V17:Z17"/>
    <mergeCell ref="AA17:AE17"/>
    <mergeCell ref="AF17:AJ17"/>
    <mergeCell ref="AK17:AO17"/>
    <mergeCell ref="AP17:AT17"/>
    <mergeCell ref="AU17:AY17"/>
    <mergeCell ref="CW16:DA16"/>
    <mergeCell ref="DB16:DF16"/>
    <mergeCell ref="DG16:DK16"/>
    <mergeCell ref="DL16:DP16"/>
    <mergeCell ref="DQ16:DU16"/>
    <mergeCell ref="AK16:AO16"/>
    <mergeCell ref="AP16:AT16"/>
    <mergeCell ref="AU16:AY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CH15:CL15"/>
    <mergeCell ref="CM15:CQ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W14:DA14"/>
    <mergeCell ref="DB14:DF14"/>
    <mergeCell ref="DG14:DK14"/>
    <mergeCell ref="DV16:DZ16"/>
    <mergeCell ref="B14:P14"/>
    <mergeCell ref="Q14:U14"/>
    <mergeCell ref="DV13:DZ13"/>
    <mergeCell ref="B11:P11"/>
    <mergeCell ref="Q11:U11"/>
    <mergeCell ref="V11:Z11"/>
    <mergeCell ref="AA11:AE11"/>
    <mergeCell ref="AF11:AJ11"/>
    <mergeCell ref="AK11:AO11"/>
    <mergeCell ref="V14:Z14"/>
    <mergeCell ref="AA14:AE14"/>
    <mergeCell ref="AF14:AJ14"/>
    <mergeCell ref="AK14:AO14"/>
    <mergeCell ref="AP14:AT14"/>
    <mergeCell ref="AU14:AY14"/>
    <mergeCell ref="CW13:DA13"/>
    <mergeCell ref="DB13:DF13"/>
    <mergeCell ref="DG13:DK13"/>
    <mergeCell ref="DL13:DP13"/>
    <mergeCell ref="DQ13:DU13"/>
    <mergeCell ref="AK13:AO13"/>
    <mergeCell ref="AP13:AT13"/>
    <mergeCell ref="AU13:AY13"/>
    <mergeCell ref="CH13:CL13"/>
    <mergeCell ref="CM13:CQ13"/>
    <mergeCell ref="DB12:DF12"/>
    <mergeCell ref="DG12:DK12"/>
    <mergeCell ref="DL12:DP12"/>
    <mergeCell ref="DQ12:DU12"/>
    <mergeCell ref="B10:P10"/>
    <mergeCell ref="Q10:U10"/>
    <mergeCell ref="V10:Z10"/>
    <mergeCell ref="AA10:AE10"/>
    <mergeCell ref="AF10:AJ10"/>
    <mergeCell ref="AU9:AY9"/>
    <mergeCell ref="CH9:CL9"/>
    <mergeCell ref="CM9:CQ9"/>
    <mergeCell ref="CW9:DA9"/>
    <mergeCell ref="DV12:DZ12"/>
    <mergeCell ref="B13:P13"/>
    <mergeCell ref="Q13:U13"/>
    <mergeCell ref="V13:Z13"/>
    <mergeCell ref="AA13:AE13"/>
    <mergeCell ref="AF13:AJ13"/>
    <mergeCell ref="AU12:AY12"/>
    <mergeCell ref="CH12:CL12"/>
    <mergeCell ref="CM12:CQ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W11:DA11"/>
    <mergeCell ref="DV10:DZ10"/>
    <mergeCell ref="AF8:AJ8"/>
    <mergeCell ref="AK8:AO8"/>
    <mergeCell ref="AP8:AT8"/>
    <mergeCell ref="AU8:AY8"/>
    <mergeCell ref="AP11:AT11"/>
    <mergeCell ref="AU11:AY11"/>
    <mergeCell ref="CW10:DA10"/>
    <mergeCell ref="DB10:DF10"/>
    <mergeCell ref="DG10:DK10"/>
    <mergeCell ref="DL10:DP10"/>
    <mergeCell ref="DQ10:DU10"/>
    <mergeCell ref="AK10:AO10"/>
    <mergeCell ref="AP10:AT10"/>
    <mergeCell ref="AU10:AY10"/>
    <mergeCell ref="CH10:CL10"/>
    <mergeCell ref="CM10:CQ10"/>
    <mergeCell ref="DV9:DZ9"/>
    <mergeCell ref="DB11:DF11"/>
    <mergeCell ref="DG11:DK11"/>
    <mergeCell ref="DB9:DF9"/>
    <mergeCell ref="DG9:DK9"/>
    <mergeCell ref="DL9:DP9"/>
    <mergeCell ref="DQ9:DU9"/>
    <mergeCell ref="DL8:DP8"/>
    <mergeCell ref="DQ8:DU8"/>
    <mergeCell ref="DV8:DZ8"/>
    <mergeCell ref="B9:P9"/>
    <mergeCell ref="Q9:U9"/>
    <mergeCell ref="V9:Z9"/>
    <mergeCell ref="AA9:AE9"/>
    <mergeCell ref="AF9:AJ9"/>
    <mergeCell ref="AK9:AO9"/>
    <mergeCell ref="AP9:AT9"/>
    <mergeCell ref="CH8:CL8"/>
    <mergeCell ref="CM8:CQ8"/>
    <mergeCell ref="CW8:DA8"/>
    <mergeCell ref="DB8:DF8"/>
    <mergeCell ref="DG8:DK8"/>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W7:DA7"/>
    <mergeCell ref="DB7:DF7"/>
    <mergeCell ref="DG7:DK7"/>
    <mergeCell ref="DL7:DP7"/>
    <mergeCell ref="DQ7:DU7"/>
    <mergeCell ref="AK7:AO7"/>
    <mergeCell ref="AP7:AT7"/>
    <mergeCell ref="AU7:AY7"/>
    <mergeCell ref="CH7:CL7"/>
    <mergeCell ref="DB5:DF6"/>
    <mergeCell ref="DG5:DK6"/>
    <mergeCell ref="DL5:DP6"/>
    <mergeCell ref="DQ5:DU6"/>
    <mergeCell ref="B72:P72"/>
    <mergeCell ref="B71:P71"/>
    <mergeCell ref="B70:P70"/>
    <mergeCell ref="B69:P69"/>
    <mergeCell ref="B68:P68"/>
    <mergeCell ref="CR7:CV7"/>
    <mergeCell ref="CR9:CV9"/>
    <mergeCell ref="CR8:CV8"/>
    <mergeCell ref="CR10:CV10"/>
    <mergeCell ref="CR12:CV12"/>
    <mergeCell ref="CR11:CV11"/>
    <mergeCell ref="CR13:CV13"/>
    <mergeCell ref="CR15:CV15"/>
    <mergeCell ref="CR14:CV14"/>
    <mergeCell ref="CR16:CV16"/>
    <mergeCell ref="CR17:CV17"/>
    <mergeCell ref="BS12:CG12"/>
    <mergeCell ref="BS11:CG11"/>
    <mergeCell ref="BS10:CG10"/>
    <mergeCell ref="BS9:CG9"/>
    <mergeCell ref="BS8:CG8"/>
    <mergeCell ref="BS7:CG7"/>
    <mergeCell ref="BS17:CG17"/>
    <mergeCell ref="BS16:CG16"/>
    <mergeCell ref="BS15:CG15"/>
    <mergeCell ref="BS14:CG14"/>
    <mergeCell ref="BS13:CG13"/>
    <mergeCell ref="B8:P8"/>
    <mergeCell ref="Q8:U8"/>
    <mergeCell ref="V8:Z8"/>
    <mergeCell ref="AA8:AE8"/>
    <mergeCell ref="CM7:CQ7"/>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0" customWidth="1"/>
    <col min="121" max="121" width="0" style="289" hidden="1" customWidth="1"/>
    <col min="122" max="16384" width="9" style="289" hidden="1"/>
  </cols>
  <sheetData>
    <row r="1" spans="1:120"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9"/>
    </row>
    <row r="17" spans="119:120" x14ac:dyDescent="0.15">
      <c r="DP17" s="289"/>
    </row>
    <row r="18" spans="119:120" x14ac:dyDescent="0.15"/>
    <row r="19" spans="119:120" x14ac:dyDescent="0.15"/>
    <row r="20" spans="119:120" x14ac:dyDescent="0.15">
      <c r="DO20" s="289"/>
      <c r="DP20" s="289"/>
    </row>
    <row r="21" spans="119:120" x14ac:dyDescent="0.15">
      <c r="DP21" s="289"/>
    </row>
    <row r="22" spans="119:120" x14ac:dyDescent="0.15"/>
    <row r="23" spans="119:120" x14ac:dyDescent="0.15">
      <c r="DO23" s="289"/>
      <c r="DP23" s="289"/>
    </row>
    <row r="24" spans="119:120" x14ac:dyDescent="0.15">
      <c r="DP24" s="289"/>
    </row>
    <row r="25" spans="119:120" x14ac:dyDescent="0.15">
      <c r="DP25" s="289"/>
    </row>
    <row r="26" spans="119:120" x14ac:dyDescent="0.15">
      <c r="DO26" s="289"/>
      <c r="DP26" s="289"/>
    </row>
    <row r="27" spans="119:120" x14ac:dyDescent="0.15"/>
    <row r="28" spans="119:120" x14ac:dyDescent="0.15">
      <c r="DO28" s="289"/>
      <c r="DP28" s="289"/>
    </row>
    <row r="29" spans="119:120" x14ac:dyDescent="0.15">
      <c r="DP29" s="289"/>
    </row>
    <row r="30" spans="119:120" x14ac:dyDescent="0.15"/>
    <row r="31" spans="119:120" x14ac:dyDescent="0.15">
      <c r="DO31" s="289"/>
      <c r="DP31" s="289"/>
    </row>
    <row r="32" spans="119:120" x14ac:dyDescent="0.15"/>
    <row r="33" spans="98:120" x14ac:dyDescent="0.15">
      <c r="DO33" s="289"/>
      <c r="DP33" s="289"/>
    </row>
    <row r="34" spans="98:120" x14ac:dyDescent="0.15">
      <c r="DM34" s="289"/>
    </row>
    <row r="35" spans="98:120" x14ac:dyDescent="0.15">
      <c r="CT35" s="289"/>
      <c r="CU35" s="289"/>
      <c r="CV35" s="289"/>
      <c r="CY35" s="289"/>
      <c r="CZ35" s="289"/>
      <c r="DA35" s="289"/>
      <c r="DD35" s="289"/>
      <c r="DE35" s="289"/>
      <c r="DF35" s="289"/>
      <c r="DI35" s="289"/>
      <c r="DJ35" s="289"/>
      <c r="DK35" s="289"/>
      <c r="DM35" s="289"/>
      <c r="DN35" s="289"/>
      <c r="DO35" s="289"/>
      <c r="DP35" s="289"/>
    </row>
    <row r="36" spans="98:120" x14ac:dyDescent="0.15"/>
    <row r="37" spans="98:120" x14ac:dyDescent="0.15">
      <c r="CW37" s="289"/>
      <c r="DB37" s="289"/>
      <c r="DG37" s="289"/>
      <c r="DL37" s="289"/>
      <c r="DP37" s="289"/>
    </row>
    <row r="38" spans="98:120" x14ac:dyDescent="0.15">
      <c r="CT38" s="289"/>
      <c r="CU38" s="289"/>
      <c r="CV38" s="289"/>
      <c r="CW38" s="289"/>
      <c r="CY38" s="289"/>
      <c r="CZ38" s="289"/>
      <c r="DA38" s="289"/>
      <c r="DB38" s="289"/>
      <c r="DD38" s="289"/>
      <c r="DE38" s="289"/>
      <c r="DF38" s="289"/>
      <c r="DG38" s="289"/>
      <c r="DI38" s="289"/>
      <c r="DJ38" s="289"/>
      <c r="DK38" s="289"/>
      <c r="DL38" s="289"/>
      <c r="DN38" s="289"/>
      <c r="DO38" s="289"/>
      <c r="DP38" s="28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9"/>
      <c r="DO49" s="289"/>
      <c r="DP49" s="28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9"/>
      <c r="CS63" s="289"/>
      <c r="CX63" s="289"/>
      <c r="DC63" s="289"/>
      <c r="DH63" s="289"/>
    </row>
    <row r="64" spans="22:120" x14ac:dyDescent="0.15">
      <c r="V64" s="289"/>
    </row>
    <row r="65" spans="15:120" x14ac:dyDescent="0.15">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x14ac:dyDescent="0.15">
      <c r="Q66" s="289"/>
      <c r="S66" s="289"/>
      <c r="U66" s="289"/>
      <c r="DM66" s="289"/>
    </row>
    <row r="67" spans="15:120" x14ac:dyDescent="0.15">
      <c r="O67" s="289"/>
      <c r="P67" s="289"/>
      <c r="R67" s="289"/>
      <c r="T67" s="289"/>
      <c r="Y67" s="289"/>
      <c r="CT67" s="289"/>
      <c r="CV67" s="289"/>
      <c r="CW67" s="289"/>
      <c r="CY67" s="289"/>
      <c r="DA67" s="289"/>
      <c r="DB67" s="289"/>
      <c r="DD67" s="289"/>
      <c r="DF67" s="289"/>
      <c r="DG67" s="289"/>
      <c r="DI67" s="289"/>
      <c r="DK67" s="289"/>
      <c r="DL67" s="289"/>
      <c r="DN67" s="289"/>
      <c r="DO67" s="289"/>
      <c r="DP67" s="289"/>
    </row>
    <row r="68" spans="15:120" x14ac:dyDescent="0.15"/>
    <row r="69" spans="15:120" x14ac:dyDescent="0.15"/>
    <row r="70" spans="15:120" x14ac:dyDescent="0.15"/>
    <row r="71" spans="15:120" x14ac:dyDescent="0.15"/>
    <row r="72" spans="15:120" x14ac:dyDescent="0.15">
      <c r="DP72" s="289"/>
    </row>
    <row r="73" spans="15:120" x14ac:dyDescent="0.15">
      <c r="DP73" s="28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9"/>
      <c r="CX96" s="289"/>
      <c r="DC96" s="289"/>
      <c r="DH96" s="289"/>
    </row>
    <row r="97" spans="24:120" x14ac:dyDescent="0.15">
      <c r="CS97" s="289"/>
      <c r="CX97" s="289"/>
      <c r="DC97" s="289"/>
      <c r="DH97" s="289"/>
      <c r="DP97" s="290" t="s">
        <v>512</v>
      </c>
    </row>
    <row r="98" spans="24:120" hidden="1" x14ac:dyDescent="0.15">
      <c r="CS98" s="289"/>
      <c r="CX98" s="289"/>
      <c r="DC98" s="289"/>
      <c r="DH98" s="289"/>
    </row>
    <row r="99" spans="24:120" hidden="1" x14ac:dyDescent="0.15">
      <c r="CS99" s="289"/>
      <c r="CX99" s="289"/>
      <c r="DC99" s="289"/>
      <c r="DH99" s="289"/>
    </row>
    <row r="101" spans="24:120" ht="12" hidden="1" customHeight="1" x14ac:dyDescent="0.15">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15">
      <c r="CU102" s="289"/>
      <c r="CZ102" s="289"/>
      <c r="DE102" s="289"/>
      <c r="DJ102" s="289"/>
      <c r="DM102" s="289"/>
    </row>
    <row r="103" spans="24:120" hidden="1" x14ac:dyDescent="0.15">
      <c r="CT103" s="289"/>
      <c r="CV103" s="289"/>
      <c r="CW103" s="289"/>
      <c r="CY103" s="289"/>
      <c r="DA103" s="289"/>
      <c r="DB103" s="289"/>
      <c r="DD103" s="289"/>
      <c r="DF103" s="289"/>
      <c r="DG103" s="289"/>
      <c r="DI103" s="289"/>
      <c r="DK103" s="289"/>
      <c r="DL103" s="289"/>
      <c r="DM103" s="289"/>
      <c r="DN103" s="289"/>
      <c r="DO103" s="289"/>
      <c r="DP103" s="289"/>
    </row>
    <row r="104" spans="24:120" hidden="1" x14ac:dyDescent="0.15">
      <c r="CV104" s="289"/>
      <c r="CW104" s="289"/>
      <c r="DA104" s="289"/>
      <c r="DB104" s="289"/>
      <c r="DF104" s="289"/>
      <c r="DG104" s="289"/>
      <c r="DK104" s="289"/>
      <c r="DL104" s="289"/>
      <c r="DN104" s="289"/>
      <c r="DO104" s="289"/>
      <c r="DP104" s="289"/>
    </row>
    <row r="105" spans="24:120" ht="12.75" hidden="1" customHeight="1" x14ac:dyDescent="0.15"/>
  </sheetData>
  <sheetProtection algorithmName="SHA-512" hashValue="fzSb+wkheQpqqG0dFjaPb+HtXC+FE8j5ElV+ljwcsZXEXvDt/IxO6QnNt31lHJ6uIDX9DNt3xVXnklvAbMv1MQ==" saltValue="BxpRdyL9SHhultzbpI3+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0" customWidth="1"/>
    <col min="117" max="16384" width="9" style="289" hidden="1"/>
  </cols>
  <sheetData>
    <row r="1" spans="2:116"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x14ac:dyDescent="0.15"/>
    <row r="3" spans="2:116" x14ac:dyDescent="0.15"/>
    <row r="4" spans="2:116" x14ac:dyDescent="0.15">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x14ac:dyDescent="0.15">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x14ac:dyDescent="0.15"/>
    <row r="20" spans="9:116" x14ac:dyDescent="0.15"/>
    <row r="21" spans="9:116" x14ac:dyDescent="0.15">
      <c r="DL21" s="289"/>
    </row>
    <row r="22" spans="9:116" x14ac:dyDescent="0.15">
      <c r="DI22" s="289"/>
      <c r="DJ22" s="289"/>
      <c r="DK22" s="289"/>
      <c r="DL22" s="289"/>
    </row>
    <row r="23" spans="9:116" x14ac:dyDescent="0.15">
      <c r="CY23" s="289"/>
      <c r="CZ23" s="289"/>
      <c r="DA23" s="289"/>
      <c r="DB23" s="289"/>
      <c r="DC23" s="289"/>
      <c r="DD23" s="289"/>
      <c r="DE23" s="289"/>
      <c r="DF23" s="289"/>
      <c r="DG23" s="289"/>
      <c r="DH23" s="289"/>
      <c r="DI23" s="289"/>
      <c r="DJ23" s="289"/>
      <c r="DK23" s="289"/>
      <c r="DL23" s="28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9"/>
      <c r="DA35" s="289"/>
      <c r="DB35" s="289"/>
      <c r="DC35" s="289"/>
      <c r="DD35" s="289"/>
      <c r="DE35" s="289"/>
      <c r="DF35" s="289"/>
      <c r="DG35" s="289"/>
      <c r="DH35" s="289"/>
      <c r="DI35" s="289"/>
      <c r="DJ35" s="289"/>
      <c r="DK35" s="289"/>
      <c r="DL35" s="289"/>
    </row>
    <row r="36" spans="15:116" x14ac:dyDescent="0.15"/>
    <row r="37" spans="15:116" x14ac:dyDescent="0.15">
      <c r="DL37" s="289"/>
    </row>
    <row r="38" spans="15:116" x14ac:dyDescent="0.15">
      <c r="DI38" s="289"/>
      <c r="DJ38" s="289"/>
      <c r="DK38" s="289"/>
      <c r="DL38" s="289"/>
    </row>
    <row r="39" spans="15:116" x14ac:dyDescent="0.15"/>
    <row r="40" spans="15:116" x14ac:dyDescent="0.15"/>
    <row r="41" spans="15:116" x14ac:dyDescent="0.15"/>
    <row r="42" spans="15:116" x14ac:dyDescent="0.15"/>
    <row r="43" spans="15:116" x14ac:dyDescent="0.15">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x14ac:dyDescent="0.15">
      <c r="DL44" s="289"/>
    </row>
    <row r="45" spans="15:116" x14ac:dyDescent="0.15"/>
    <row r="46" spans="15:116" x14ac:dyDescent="0.15">
      <c r="DA46" s="289"/>
      <c r="DB46" s="289"/>
      <c r="DC46" s="289"/>
      <c r="DD46" s="289"/>
      <c r="DE46" s="289"/>
      <c r="DF46" s="289"/>
      <c r="DG46" s="289"/>
      <c r="DH46" s="289"/>
      <c r="DI46" s="289"/>
      <c r="DJ46" s="289"/>
      <c r="DK46" s="289"/>
      <c r="DL46" s="289"/>
    </row>
    <row r="47" spans="15:116" x14ac:dyDescent="0.15"/>
    <row r="48" spans="15:116" x14ac:dyDescent="0.15"/>
    <row r="49" spans="104:116" x14ac:dyDescent="0.15"/>
    <row r="50" spans="104:116" x14ac:dyDescent="0.15">
      <c r="CZ50" s="289"/>
      <c r="DA50" s="289"/>
      <c r="DB50" s="289"/>
      <c r="DC50" s="289"/>
      <c r="DD50" s="289"/>
      <c r="DE50" s="289"/>
      <c r="DF50" s="289"/>
      <c r="DG50" s="289"/>
      <c r="DH50" s="289"/>
      <c r="DI50" s="289"/>
      <c r="DJ50" s="289"/>
      <c r="DK50" s="289"/>
      <c r="DL50" s="289"/>
    </row>
    <row r="51" spans="104:116" x14ac:dyDescent="0.15"/>
    <row r="52" spans="104:116" x14ac:dyDescent="0.15"/>
    <row r="53" spans="104:116" x14ac:dyDescent="0.15">
      <c r="DL53" s="28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9"/>
      <c r="DD67" s="289"/>
      <c r="DE67" s="289"/>
      <c r="DF67" s="289"/>
      <c r="DG67" s="289"/>
      <c r="DH67" s="289"/>
      <c r="DI67" s="289"/>
      <c r="DJ67" s="289"/>
      <c r="DK67" s="289"/>
      <c r="DL67" s="28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LcCm0zi3dP3/yW4B+tVdZq2GIKfGjbRFNi+iLbrFp8UIiIx9T5A9LlQkGkGmRy4WlMUXDFWsU+/Ki61ePUOsg==" saltValue="I3Ar0sVSUOeNbSUB+EU5S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1" customWidth="1"/>
    <col min="37" max="44" width="17" style="291" customWidth="1"/>
    <col min="45" max="45" width="6.125" style="298" customWidth="1"/>
    <col min="46" max="46" width="3" style="296" customWidth="1"/>
    <col min="47" max="47" width="19.125" style="291" hidden="1" customWidth="1"/>
    <col min="48" max="52" width="12.625" style="291" hidden="1" customWidth="1"/>
    <col min="53" max="16384" width="8.625" style="291" hidden="1"/>
  </cols>
  <sheetData>
    <row r="1" spans="1:46" x14ac:dyDescent="0.15">
      <c r="AS1" s="292"/>
      <c r="AT1" s="292"/>
    </row>
    <row r="2" spans="1:46" x14ac:dyDescent="0.15">
      <c r="AS2" s="292"/>
      <c r="AT2" s="292"/>
    </row>
    <row r="3" spans="1:46" x14ac:dyDescent="0.15">
      <c r="AS3" s="292"/>
      <c r="AT3" s="292"/>
    </row>
    <row r="4" spans="1:46" x14ac:dyDescent="0.15">
      <c r="AS4" s="292"/>
      <c r="AT4" s="292"/>
    </row>
    <row r="5" spans="1:46" ht="17.25" x14ac:dyDescent="0.15">
      <c r="A5" s="293" t="s">
        <v>513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x14ac:dyDescent="0.15">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514</v>
      </c>
      <c r="AL6" s="297"/>
      <c r="AM6" s="297"/>
      <c r="AN6" s="297"/>
      <c r="AO6" s="292"/>
      <c r="AP6" s="292"/>
      <c r="AQ6" s="292"/>
      <c r="AR6" s="292"/>
    </row>
    <row r="7" spans="1:46" ht="13.5" customHeight="1" x14ac:dyDescent="0.15">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4" t="s">
        <v>515</v>
      </c>
      <c r="AP7" s="302"/>
      <c r="AQ7" s="303" t="s">
        <v>516</v>
      </c>
      <c r="AR7" s="304"/>
    </row>
    <row r="8" spans="1:46" x14ac:dyDescent="0.15">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5"/>
      <c r="AP8" s="308" t="s">
        <v>517</v>
      </c>
      <c r="AQ8" s="309" t="s">
        <v>518</v>
      </c>
      <c r="AR8" s="310" t="s">
        <v>519</v>
      </c>
    </row>
    <row r="9" spans="1:46" x14ac:dyDescent="0.15">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16" t="s">
        <v>520</v>
      </c>
      <c r="AL9" s="1217"/>
      <c r="AM9" s="1217"/>
      <c r="AN9" s="1218"/>
      <c r="AO9" s="311">
        <v>1361204</v>
      </c>
      <c r="AP9" s="311">
        <v>111794</v>
      </c>
      <c r="AQ9" s="312">
        <v>113148</v>
      </c>
      <c r="AR9" s="313">
        <v>-1.2</v>
      </c>
    </row>
    <row r="10" spans="1:46" ht="13.5" customHeight="1" x14ac:dyDescent="0.15">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16" t="s">
        <v>521</v>
      </c>
      <c r="AL10" s="1217"/>
      <c r="AM10" s="1217"/>
      <c r="AN10" s="1218"/>
      <c r="AO10" s="314">
        <v>228757</v>
      </c>
      <c r="AP10" s="314">
        <v>18788</v>
      </c>
      <c r="AQ10" s="315">
        <v>18254</v>
      </c>
      <c r="AR10" s="316">
        <v>2.9</v>
      </c>
    </row>
    <row r="11" spans="1:46" ht="13.5" customHeight="1" x14ac:dyDescent="0.15">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16" t="s">
        <v>522</v>
      </c>
      <c r="AL11" s="1217"/>
      <c r="AM11" s="1217"/>
      <c r="AN11" s="1218"/>
      <c r="AO11" s="314">
        <v>98000</v>
      </c>
      <c r="AP11" s="314">
        <v>8049</v>
      </c>
      <c r="AQ11" s="315">
        <v>2541</v>
      </c>
      <c r="AR11" s="316">
        <v>216.8</v>
      </c>
    </row>
    <row r="12" spans="1:46" ht="13.5" customHeight="1" x14ac:dyDescent="0.15">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16" t="s">
        <v>523</v>
      </c>
      <c r="AL12" s="1217"/>
      <c r="AM12" s="1217"/>
      <c r="AN12" s="1218"/>
      <c r="AO12" s="314" t="s">
        <v>524</v>
      </c>
      <c r="AP12" s="314" t="s">
        <v>524</v>
      </c>
      <c r="AQ12" s="315" t="s">
        <v>524</v>
      </c>
      <c r="AR12" s="316" t="s">
        <v>524</v>
      </c>
    </row>
    <row r="13" spans="1:46" ht="13.5" customHeight="1" x14ac:dyDescent="0.15">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16" t="s">
        <v>525</v>
      </c>
      <c r="AL13" s="1217"/>
      <c r="AM13" s="1217"/>
      <c r="AN13" s="1218"/>
      <c r="AO13" s="314">
        <v>28222</v>
      </c>
      <c r="AP13" s="314">
        <v>2318</v>
      </c>
      <c r="AQ13" s="315">
        <v>6076</v>
      </c>
      <c r="AR13" s="316">
        <v>-61.8</v>
      </c>
    </row>
    <row r="14" spans="1:46" ht="13.5" customHeight="1" x14ac:dyDescent="0.15">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16" t="s">
        <v>526</v>
      </c>
      <c r="AL14" s="1217"/>
      <c r="AM14" s="1217"/>
      <c r="AN14" s="1218"/>
      <c r="AO14" s="314">
        <v>52203</v>
      </c>
      <c r="AP14" s="314">
        <v>4287</v>
      </c>
      <c r="AQ14" s="315">
        <v>2732</v>
      </c>
      <c r="AR14" s="316">
        <v>56.9</v>
      </c>
    </row>
    <row r="15" spans="1:46" ht="13.5" customHeight="1" x14ac:dyDescent="0.15">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22" t="s">
        <v>527</v>
      </c>
      <c r="AL15" s="1223"/>
      <c r="AM15" s="1223"/>
      <c r="AN15" s="1224"/>
      <c r="AO15" s="314">
        <v>-104668</v>
      </c>
      <c r="AP15" s="314">
        <v>-8596</v>
      </c>
      <c r="AQ15" s="315">
        <v>-9152</v>
      </c>
      <c r="AR15" s="316">
        <v>-6.1</v>
      </c>
    </row>
    <row r="16" spans="1:46" x14ac:dyDescent="0.15">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22" t="s">
        <v>190</v>
      </c>
      <c r="AL16" s="1223"/>
      <c r="AM16" s="1223"/>
      <c r="AN16" s="1224"/>
      <c r="AO16" s="314">
        <v>1663718</v>
      </c>
      <c r="AP16" s="314">
        <v>136639</v>
      </c>
      <c r="AQ16" s="315">
        <v>133599</v>
      </c>
      <c r="AR16" s="316">
        <v>2.2999999999999998</v>
      </c>
    </row>
    <row r="17" spans="1:46" x14ac:dyDescent="0.15">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292"/>
      <c r="AL17" s="292"/>
      <c r="AM17" s="292"/>
      <c r="AN17" s="292"/>
      <c r="AO17" s="292"/>
      <c r="AP17" s="292"/>
      <c r="AQ17" s="292"/>
      <c r="AR17" s="317"/>
    </row>
    <row r="18" spans="1:46" x14ac:dyDescent="0.15">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8"/>
      <c r="AR18" s="318"/>
    </row>
    <row r="19" spans="1:46" x14ac:dyDescent="0.15">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528</v>
      </c>
      <c r="AL19" s="292"/>
      <c r="AM19" s="292"/>
      <c r="AN19" s="292"/>
      <c r="AO19" s="292"/>
      <c r="AP19" s="292"/>
      <c r="AQ19" s="292"/>
      <c r="AR19" s="292"/>
    </row>
    <row r="20" spans="1:46" x14ac:dyDescent="0.15">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9"/>
      <c r="AL20" s="320"/>
      <c r="AM20" s="320"/>
      <c r="AN20" s="321"/>
      <c r="AO20" s="322" t="s">
        <v>529</v>
      </c>
      <c r="AP20" s="323" t="s">
        <v>530</v>
      </c>
      <c r="AQ20" s="324" t="s">
        <v>531</v>
      </c>
      <c r="AR20" s="325"/>
    </row>
    <row r="21" spans="1:46" s="331" customFormat="1" x14ac:dyDescent="0.15">
      <c r="A21" s="326"/>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5" t="s">
        <v>532</v>
      </c>
      <c r="AL21" s="1226"/>
      <c r="AM21" s="1226"/>
      <c r="AN21" s="1227"/>
      <c r="AO21" s="327">
        <v>10.51</v>
      </c>
      <c r="AP21" s="328">
        <v>12.02</v>
      </c>
      <c r="AQ21" s="329">
        <v>-1.51</v>
      </c>
      <c r="AR21" s="297"/>
      <c r="AS21" s="330"/>
      <c r="AT21" s="326"/>
    </row>
    <row r="22" spans="1:46" s="331" customFormat="1" x14ac:dyDescent="0.15">
      <c r="A22" s="326"/>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5" t="s">
        <v>533</v>
      </c>
      <c r="AL22" s="1226"/>
      <c r="AM22" s="1226"/>
      <c r="AN22" s="1227"/>
      <c r="AO22" s="332">
        <v>91.9</v>
      </c>
      <c r="AP22" s="333">
        <v>95.8</v>
      </c>
      <c r="AQ22" s="334">
        <v>-3.9</v>
      </c>
      <c r="AR22" s="318"/>
      <c r="AS22" s="330"/>
      <c r="AT22" s="326"/>
    </row>
    <row r="23" spans="1:46" s="331" customFormat="1" x14ac:dyDescent="0.15">
      <c r="A23" s="326"/>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8"/>
      <c r="AQ23" s="318"/>
      <c r="AR23" s="318"/>
      <c r="AS23" s="330"/>
      <c r="AT23" s="326"/>
    </row>
    <row r="24" spans="1:46" s="331" customFormat="1" x14ac:dyDescent="0.15">
      <c r="A24" s="326"/>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7" t="s">
        <v>534</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8"/>
      <c r="AQ26" s="318"/>
      <c r="AR26" s="318"/>
      <c r="AS26" s="297"/>
      <c r="AT26" s="297"/>
    </row>
    <row r="27" spans="1:46" x14ac:dyDescent="0.15">
      <c r="A27" s="339"/>
      <c r="AO27" s="292"/>
      <c r="AP27" s="292"/>
      <c r="AQ27" s="292"/>
      <c r="AR27" s="292"/>
      <c r="AS27" s="292"/>
      <c r="AT27" s="292"/>
    </row>
    <row r="28" spans="1:46" ht="17.25" x14ac:dyDescent="0.15">
      <c r="A28" s="293" t="s">
        <v>535</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40"/>
    </row>
    <row r="29" spans="1:46" x14ac:dyDescent="0.15">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536</v>
      </c>
      <c r="AL29" s="297"/>
      <c r="AM29" s="297"/>
      <c r="AN29" s="297"/>
      <c r="AO29" s="292"/>
      <c r="AP29" s="292"/>
      <c r="AQ29" s="292"/>
      <c r="AR29" s="292"/>
      <c r="AS29" s="341"/>
    </row>
    <row r="30" spans="1:46" ht="13.5" customHeight="1" x14ac:dyDescent="0.15">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4" t="s">
        <v>515</v>
      </c>
      <c r="AP30" s="302"/>
      <c r="AQ30" s="303" t="s">
        <v>516</v>
      </c>
      <c r="AR30" s="304"/>
    </row>
    <row r="31" spans="1:46" x14ac:dyDescent="0.15">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5"/>
      <c r="AP31" s="308" t="s">
        <v>517</v>
      </c>
      <c r="AQ31" s="309" t="s">
        <v>518</v>
      </c>
      <c r="AR31" s="310" t="s">
        <v>519</v>
      </c>
    </row>
    <row r="32" spans="1:46" ht="27" customHeight="1" x14ac:dyDescent="0.15">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9" t="s">
        <v>537</v>
      </c>
      <c r="AL32" s="1220"/>
      <c r="AM32" s="1220"/>
      <c r="AN32" s="1221"/>
      <c r="AO32" s="342">
        <v>2177313</v>
      </c>
      <c r="AP32" s="342">
        <v>178820</v>
      </c>
      <c r="AQ32" s="343">
        <v>79356</v>
      </c>
      <c r="AR32" s="344">
        <v>125.3</v>
      </c>
    </row>
    <row r="33" spans="1:46" ht="13.5" customHeight="1" x14ac:dyDescent="0.15">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9" t="s">
        <v>538</v>
      </c>
      <c r="AL33" s="1220"/>
      <c r="AM33" s="1220"/>
      <c r="AN33" s="1221"/>
      <c r="AO33" s="342" t="s">
        <v>524</v>
      </c>
      <c r="AP33" s="342" t="s">
        <v>524</v>
      </c>
      <c r="AQ33" s="343" t="s">
        <v>524</v>
      </c>
      <c r="AR33" s="344" t="s">
        <v>524</v>
      </c>
    </row>
    <row r="34" spans="1:46" ht="27" customHeight="1" x14ac:dyDescent="0.15">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9" t="s">
        <v>539</v>
      </c>
      <c r="AL34" s="1220"/>
      <c r="AM34" s="1220"/>
      <c r="AN34" s="1221"/>
      <c r="AO34" s="342" t="s">
        <v>524</v>
      </c>
      <c r="AP34" s="342" t="s">
        <v>524</v>
      </c>
      <c r="AQ34" s="343" t="s">
        <v>524</v>
      </c>
      <c r="AR34" s="344" t="s">
        <v>524</v>
      </c>
    </row>
    <row r="35" spans="1:46" ht="27" customHeight="1" x14ac:dyDescent="0.15">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9" t="s">
        <v>540</v>
      </c>
      <c r="AL35" s="1220"/>
      <c r="AM35" s="1220"/>
      <c r="AN35" s="1221"/>
      <c r="AO35" s="342">
        <v>1004722</v>
      </c>
      <c r="AP35" s="342">
        <v>82517</v>
      </c>
      <c r="AQ35" s="343">
        <v>27499</v>
      </c>
      <c r="AR35" s="344">
        <v>200.1</v>
      </c>
    </row>
    <row r="36" spans="1:46" ht="27" customHeight="1" x14ac:dyDescent="0.15">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9" t="s">
        <v>541</v>
      </c>
      <c r="AL36" s="1220"/>
      <c r="AM36" s="1220"/>
      <c r="AN36" s="1221"/>
      <c r="AO36" s="342">
        <v>22054</v>
      </c>
      <c r="AP36" s="342">
        <v>1811</v>
      </c>
      <c r="AQ36" s="343">
        <v>3427</v>
      </c>
      <c r="AR36" s="344">
        <v>-47.2</v>
      </c>
    </row>
    <row r="37" spans="1:46" ht="13.5" customHeight="1" x14ac:dyDescent="0.15">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9" t="s">
        <v>542</v>
      </c>
      <c r="AL37" s="1220"/>
      <c r="AM37" s="1220"/>
      <c r="AN37" s="1221"/>
      <c r="AO37" s="342">
        <v>16060</v>
      </c>
      <c r="AP37" s="342">
        <v>1319</v>
      </c>
      <c r="AQ37" s="343">
        <v>1232</v>
      </c>
      <c r="AR37" s="344">
        <v>7.1</v>
      </c>
    </row>
    <row r="38" spans="1:46" ht="27" customHeight="1" x14ac:dyDescent="0.15">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8" t="s">
        <v>543</v>
      </c>
      <c r="AL38" s="1229"/>
      <c r="AM38" s="1229"/>
      <c r="AN38" s="1230"/>
      <c r="AO38" s="345">
        <v>515</v>
      </c>
      <c r="AP38" s="345">
        <v>42</v>
      </c>
      <c r="AQ38" s="346">
        <v>22</v>
      </c>
      <c r="AR38" s="334">
        <v>90.9</v>
      </c>
      <c r="AS38" s="341"/>
    </row>
    <row r="39" spans="1:46" x14ac:dyDescent="0.15">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8" t="s">
        <v>544</v>
      </c>
      <c r="AL39" s="1229"/>
      <c r="AM39" s="1229"/>
      <c r="AN39" s="1230"/>
      <c r="AO39" s="342">
        <v>-80462</v>
      </c>
      <c r="AP39" s="342">
        <v>-6608</v>
      </c>
      <c r="AQ39" s="343">
        <v>-3656</v>
      </c>
      <c r="AR39" s="344">
        <v>80.7</v>
      </c>
      <c r="AS39" s="341"/>
    </row>
    <row r="40" spans="1:46" ht="27" customHeight="1" x14ac:dyDescent="0.15">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9" t="s">
        <v>545</v>
      </c>
      <c r="AL40" s="1220"/>
      <c r="AM40" s="1220"/>
      <c r="AN40" s="1221"/>
      <c r="AO40" s="342">
        <v>-2384509</v>
      </c>
      <c r="AP40" s="342">
        <v>-195837</v>
      </c>
      <c r="AQ40" s="343">
        <v>-73860</v>
      </c>
      <c r="AR40" s="344">
        <v>165.1</v>
      </c>
      <c r="AS40" s="341"/>
    </row>
    <row r="41" spans="1:46" x14ac:dyDescent="0.15">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31" t="s">
        <v>302</v>
      </c>
      <c r="AL41" s="1232"/>
      <c r="AM41" s="1232"/>
      <c r="AN41" s="1233"/>
      <c r="AO41" s="342">
        <v>755693</v>
      </c>
      <c r="AP41" s="342">
        <v>62064</v>
      </c>
      <c r="AQ41" s="343">
        <v>34020</v>
      </c>
      <c r="AR41" s="344">
        <v>82.4</v>
      </c>
      <c r="AS41" s="341"/>
    </row>
    <row r="42" spans="1:46" x14ac:dyDescent="0.15">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7" t="s">
        <v>546</v>
      </c>
      <c r="AL42" s="292"/>
      <c r="AM42" s="292"/>
      <c r="AN42" s="292"/>
      <c r="AO42" s="292"/>
      <c r="AP42" s="292"/>
      <c r="AQ42" s="318"/>
      <c r="AR42" s="318"/>
      <c r="AS42" s="341"/>
    </row>
    <row r="43" spans="1:46" x14ac:dyDescent="0.15">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8"/>
      <c r="AQ43" s="318"/>
      <c r="AR43" s="292"/>
      <c r="AS43" s="341"/>
    </row>
    <row r="44" spans="1:46" x14ac:dyDescent="0.15">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8"/>
      <c r="AR44" s="292"/>
    </row>
    <row r="45" spans="1:46" x14ac:dyDescent="0.15">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9"/>
      <c r="AR45" s="294"/>
      <c r="AS45" s="294"/>
      <c r="AT45" s="292"/>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2"/>
    </row>
    <row r="47" spans="1:46" ht="17.25" customHeight="1" x14ac:dyDescent="0.15">
      <c r="A47" s="351" t="s">
        <v>547</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x14ac:dyDescent="0.15">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2" t="s">
        <v>548</v>
      </c>
      <c r="AL48" s="352"/>
      <c r="AM48" s="352"/>
      <c r="AN48" s="352"/>
      <c r="AO48" s="352"/>
      <c r="AP48" s="352"/>
      <c r="AQ48" s="353"/>
      <c r="AR48" s="352"/>
    </row>
    <row r="49" spans="1:44" ht="13.5" customHeight="1" x14ac:dyDescent="0.15">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4"/>
      <c r="AL49" s="355"/>
      <c r="AM49" s="1234" t="s">
        <v>515</v>
      </c>
      <c r="AN49" s="1236" t="s">
        <v>549</v>
      </c>
      <c r="AO49" s="1237"/>
      <c r="AP49" s="1237"/>
      <c r="AQ49" s="1237"/>
      <c r="AR49" s="1238"/>
    </row>
    <row r="50" spans="1:44" x14ac:dyDescent="0.15">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6"/>
      <c r="AL50" s="357"/>
      <c r="AM50" s="1235"/>
      <c r="AN50" s="358" t="s">
        <v>550</v>
      </c>
      <c r="AO50" s="359" t="s">
        <v>551</v>
      </c>
      <c r="AP50" s="360" t="s">
        <v>552</v>
      </c>
      <c r="AQ50" s="361" t="s">
        <v>553</v>
      </c>
      <c r="AR50" s="362" t="s">
        <v>554</v>
      </c>
    </row>
    <row r="51" spans="1:44" x14ac:dyDescent="0.15">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4" t="s">
        <v>555</v>
      </c>
      <c r="AL51" s="355"/>
      <c r="AM51" s="363">
        <v>3270164</v>
      </c>
      <c r="AN51" s="364">
        <v>246118</v>
      </c>
      <c r="AO51" s="365">
        <v>28.7</v>
      </c>
      <c r="AP51" s="366">
        <v>107537</v>
      </c>
      <c r="AQ51" s="367">
        <v>14.7</v>
      </c>
      <c r="AR51" s="368">
        <v>14</v>
      </c>
    </row>
    <row r="52" spans="1:44" x14ac:dyDescent="0.15">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9"/>
      <c r="AL52" s="370" t="s">
        <v>556</v>
      </c>
      <c r="AM52" s="371">
        <v>1999657</v>
      </c>
      <c r="AN52" s="372">
        <v>150497</v>
      </c>
      <c r="AO52" s="373">
        <v>14.6</v>
      </c>
      <c r="AP52" s="374">
        <v>57923</v>
      </c>
      <c r="AQ52" s="375">
        <v>25.1</v>
      </c>
      <c r="AR52" s="376">
        <v>-10.5</v>
      </c>
    </row>
    <row r="53" spans="1:44" x14ac:dyDescent="0.15">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4" t="s">
        <v>557</v>
      </c>
      <c r="AL53" s="355"/>
      <c r="AM53" s="363">
        <v>2013428</v>
      </c>
      <c r="AN53" s="364">
        <v>155477</v>
      </c>
      <c r="AO53" s="365">
        <v>-36.799999999999997</v>
      </c>
      <c r="AP53" s="366">
        <v>113913</v>
      </c>
      <c r="AQ53" s="367">
        <v>5.9</v>
      </c>
      <c r="AR53" s="368">
        <v>-42.7</v>
      </c>
    </row>
    <row r="54" spans="1:44" x14ac:dyDescent="0.15">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9"/>
      <c r="AL54" s="370" t="s">
        <v>556</v>
      </c>
      <c r="AM54" s="371">
        <v>1255327</v>
      </c>
      <c r="AN54" s="372">
        <v>96936</v>
      </c>
      <c r="AO54" s="373">
        <v>-35.6</v>
      </c>
      <c r="AP54" s="374">
        <v>53160</v>
      </c>
      <c r="AQ54" s="375">
        <v>-8.1999999999999993</v>
      </c>
      <c r="AR54" s="376">
        <v>-27.4</v>
      </c>
    </row>
    <row r="55" spans="1:44" x14ac:dyDescent="0.15">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4" t="s">
        <v>558</v>
      </c>
      <c r="AL55" s="355"/>
      <c r="AM55" s="363">
        <v>2136975</v>
      </c>
      <c r="AN55" s="364">
        <v>168345</v>
      </c>
      <c r="AO55" s="365">
        <v>8.3000000000000007</v>
      </c>
      <c r="AP55" s="366">
        <v>115050</v>
      </c>
      <c r="AQ55" s="367">
        <v>1</v>
      </c>
      <c r="AR55" s="368">
        <v>7.3</v>
      </c>
    </row>
    <row r="56" spans="1:44" x14ac:dyDescent="0.15">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9"/>
      <c r="AL56" s="370" t="s">
        <v>556</v>
      </c>
      <c r="AM56" s="371">
        <v>1069391</v>
      </c>
      <c r="AN56" s="372">
        <v>84244</v>
      </c>
      <c r="AO56" s="373">
        <v>-13.1</v>
      </c>
      <c r="AP56" s="374">
        <v>53792</v>
      </c>
      <c r="AQ56" s="375">
        <v>1.2</v>
      </c>
      <c r="AR56" s="376">
        <v>-14.3</v>
      </c>
    </row>
    <row r="57" spans="1:44" x14ac:dyDescent="0.15">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4" t="s">
        <v>559</v>
      </c>
      <c r="AL57" s="355"/>
      <c r="AM57" s="363">
        <v>2056755</v>
      </c>
      <c r="AN57" s="364">
        <v>164870</v>
      </c>
      <c r="AO57" s="365">
        <v>-2.1</v>
      </c>
      <c r="AP57" s="366">
        <v>118252</v>
      </c>
      <c r="AQ57" s="367">
        <v>2.8</v>
      </c>
      <c r="AR57" s="368">
        <v>-4.9000000000000004</v>
      </c>
    </row>
    <row r="58" spans="1:44" x14ac:dyDescent="0.15">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9"/>
      <c r="AL58" s="370" t="s">
        <v>556</v>
      </c>
      <c r="AM58" s="371">
        <v>910986</v>
      </c>
      <c r="AN58" s="372">
        <v>73025</v>
      </c>
      <c r="AO58" s="373">
        <v>-13.3</v>
      </c>
      <c r="AP58" s="374">
        <v>49994</v>
      </c>
      <c r="AQ58" s="375">
        <v>-7.1</v>
      </c>
      <c r="AR58" s="376">
        <v>-6.2</v>
      </c>
    </row>
    <row r="59" spans="1:44" x14ac:dyDescent="0.15">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4" t="s">
        <v>560</v>
      </c>
      <c r="AL59" s="355"/>
      <c r="AM59" s="363">
        <v>1668206</v>
      </c>
      <c r="AN59" s="364">
        <v>137008</v>
      </c>
      <c r="AO59" s="365">
        <v>-16.899999999999999</v>
      </c>
      <c r="AP59" s="366">
        <v>120302</v>
      </c>
      <c r="AQ59" s="367">
        <v>1.7</v>
      </c>
      <c r="AR59" s="368">
        <v>-18.600000000000001</v>
      </c>
    </row>
    <row r="60" spans="1:44" x14ac:dyDescent="0.15">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9"/>
      <c r="AL60" s="370" t="s">
        <v>556</v>
      </c>
      <c r="AM60" s="371">
        <v>1054021</v>
      </c>
      <c r="AN60" s="372">
        <v>86565</v>
      </c>
      <c r="AO60" s="373">
        <v>18.5</v>
      </c>
      <c r="AP60" s="374">
        <v>59328</v>
      </c>
      <c r="AQ60" s="375">
        <v>18.7</v>
      </c>
      <c r="AR60" s="376">
        <v>-0.2</v>
      </c>
    </row>
    <row r="61" spans="1:44" x14ac:dyDescent="0.15">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4" t="s">
        <v>561</v>
      </c>
      <c r="AL61" s="377"/>
      <c r="AM61" s="378">
        <v>2229106</v>
      </c>
      <c r="AN61" s="379">
        <v>174364</v>
      </c>
      <c r="AO61" s="380">
        <v>-3.8</v>
      </c>
      <c r="AP61" s="381">
        <v>115011</v>
      </c>
      <c r="AQ61" s="382">
        <v>5.2</v>
      </c>
      <c r="AR61" s="368">
        <v>-9</v>
      </c>
    </row>
    <row r="62" spans="1:44" x14ac:dyDescent="0.15">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9"/>
      <c r="AL62" s="370" t="s">
        <v>556</v>
      </c>
      <c r="AM62" s="371">
        <v>1257876</v>
      </c>
      <c r="AN62" s="372">
        <v>98253</v>
      </c>
      <c r="AO62" s="373">
        <v>-5.8</v>
      </c>
      <c r="AP62" s="374">
        <v>54839</v>
      </c>
      <c r="AQ62" s="375">
        <v>5.9</v>
      </c>
      <c r="AR62" s="376">
        <v>-11.7</v>
      </c>
    </row>
    <row r="63" spans="1:44" x14ac:dyDescent="0.15">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x14ac:dyDescent="0.15">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x14ac:dyDescent="0.15">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2"/>
      <c r="AL67" s="292"/>
      <c r="AM67" s="292"/>
      <c r="AN67" s="292"/>
      <c r="AO67" s="292"/>
      <c r="AP67" s="292"/>
      <c r="AQ67" s="292"/>
      <c r="AR67" s="292"/>
      <c r="AS67" s="292"/>
      <c r="AT67" s="292"/>
    </row>
    <row r="68" spans="1:46" ht="13.5" hidden="1" customHeight="1" x14ac:dyDescent="0.15">
      <c r="AK68" s="292"/>
      <c r="AL68" s="292"/>
      <c r="AM68" s="292"/>
      <c r="AN68" s="292"/>
      <c r="AO68" s="292"/>
      <c r="AP68" s="292"/>
      <c r="AQ68" s="292"/>
      <c r="AR68" s="292"/>
    </row>
    <row r="69" spans="1:46" ht="13.5" hidden="1" customHeight="1" x14ac:dyDescent="0.15">
      <c r="AK69" s="292"/>
      <c r="AL69" s="292"/>
      <c r="AM69" s="292"/>
      <c r="AN69" s="292"/>
      <c r="AO69" s="292"/>
      <c r="AP69" s="292"/>
      <c r="AQ69" s="292"/>
      <c r="AR69" s="292"/>
    </row>
    <row r="70" spans="1:46" hidden="1" x14ac:dyDescent="0.15">
      <c r="AK70" s="292"/>
      <c r="AL70" s="292"/>
      <c r="AM70" s="292"/>
      <c r="AN70" s="292"/>
      <c r="AO70" s="292"/>
      <c r="AP70" s="292"/>
      <c r="AQ70" s="292"/>
      <c r="AR70" s="292"/>
    </row>
    <row r="71" spans="1:46" hidden="1" x14ac:dyDescent="0.15">
      <c r="AK71" s="292"/>
      <c r="AL71" s="292"/>
      <c r="AM71" s="292"/>
      <c r="AN71" s="292"/>
      <c r="AO71" s="292"/>
      <c r="AP71" s="292"/>
      <c r="AQ71" s="292"/>
      <c r="AR71" s="292"/>
    </row>
    <row r="72" spans="1:46" hidden="1" x14ac:dyDescent="0.15">
      <c r="AK72" s="292"/>
      <c r="AL72" s="292"/>
      <c r="AM72" s="292"/>
      <c r="AN72" s="292"/>
      <c r="AO72" s="292"/>
      <c r="AP72" s="292"/>
      <c r="AQ72" s="292"/>
      <c r="AR72" s="292"/>
    </row>
    <row r="73" spans="1:46" hidden="1" x14ac:dyDescent="0.15">
      <c r="AK73" s="292"/>
      <c r="AL73" s="292"/>
      <c r="AM73" s="292"/>
      <c r="AN73" s="292"/>
      <c r="AO73" s="292"/>
      <c r="AP73" s="292"/>
      <c r="AQ73" s="292"/>
      <c r="AR73" s="292"/>
    </row>
  </sheetData>
  <sheetProtection algorithmName="SHA-512" hashValue="cWAe22YSVxNSzZe5fCJozMFchvZJcyxQvU16a8ZW8dhyLl7b/1aV6trjwwMe1lGGWj3oiLGOtZNrzA0FqJmmkw==" saltValue="Xs5C0fhOTm7+klbKBNxls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0" customWidth="1"/>
    <col min="126" max="16384" width="9" style="289" hidden="1"/>
  </cols>
  <sheetData>
    <row r="1" spans="2:125" ht="13.5" customHeight="1" x14ac:dyDescent="0.15">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x14ac:dyDescent="0.15">
      <c r="B2" s="289"/>
      <c r="DG2" s="289"/>
    </row>
    <row r="3" spans="2:125" x14ac:dyDescent="0.15">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x14ac:dyDescent="0.15"/>
    <row r="5" spans="2:125" x14ac:dyDescent="0.15"/>
    <row r="6" spans="2:125" x14ac:dyDescent="0.15"/>
    <row r="7" spans="2:125" x14ac:dyDescent="0.15"/>
    <row r="8" spans="2:125" x14ac:dyDescent="0.15"/>
    <row r="9" spans="2:125" x14ac:dyDescent="0.15">
      <c r="DU9" s="28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9"/>
    </row>
    <row r="18" spans="125:125" x14ac:dyDescent="0.15"/>
    <row r="19" spans="125:125" x14ac:dyDescent="0.15"/>
    <row r="20" spans="125:125" x14ac:dyDescent="0.15">
      <c r="DU20" s="289"/>
    </row>
    <row r="21" spans="125:125" x14ac:dyDescent="0.15">
      <c r="DU21" s="28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9"/>
    </row>
    <row r="29" spans="125:125" x14ac:dyDescent="0.15"/>
    <row r="30" spans="125:125" x14ac:dyDescent="0.15"/>
    <row r="31" spans="125:125" x14ac:dyDescent="0.15"/>
    <row r="32" spans="125:125" x14ac:dyDescent="0.15"/>
    <row r="33" spans="2:125" x14ac:dyDescent="0.15">
      <c r="B33" s="289"/>
      <c r="G33" s="289"/>
      <c r="I33" s="289"/>
    </row>
    <row r="34" spans="2:125" x14ac:dyDescent="0.15">
      <c r="C34" s="289"/>
      <c r="P34" s="289"/>
      <c r="DE34" s="289"/>
      <c r="DH34" s="289"/>
    </row>
    <row r="35" spans="2:125" x14ac:dyDescent="0.15">
      <c r="D35" s="289"/>
      <c r="E35" s="289"/>
      <c r="DG35" s="289"/>
      <c r="DJ35" s="289"/>
      <c r="DP35" s="289"/>
      <c r="DQ35" s="289"/>
      <c r="DR35" s="289"/>
      <c r="DS35" s="289"/>
      <c r="DT35" s="289"/>
      <c r="DU35" s="289"/>
    </row>
    <row r="36" spans="2:125" x14ac:dyDescent="0.15">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x14ac:dyDescent="0.15">
      <c r="DU37" s="289"/>
    </row>
    <row r="38" spans="2:125" x14ac:dyDescent="0.15">
      <c r="DT38" s="289"/>
      <c r="DU38" s="289"/>
    </row>
    <row r="39" spans="2:125" x14ac:dyDescent="0.15"/>
    <row r="40" spans="2:125" x14ac:dyDescent="0.15">
      <c r="DH40" s="289"/>
    </row>
    <row r="41" spans="2:125" x14ac:dyDescent="0.15">
      <c r="DE41" s="289"/>
    </row>
    <row r="42" spans="2:125" x14ac:dyDescent="0.15">
      <c r="DG42" s="289"/>
      <c r="DJ42" s="289"/>
    </row>
    <row r="43" spans="2:125" x14ac:dyDescent="0.15">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x14ac:dyDescent="0.15">
      <c r="DU44" s="289"/>
    </row>
    <row r="45" spans="2:125" x14ac:dyDescent="0.15"/>
    <row r="46" spans="2:125" x14ac:dyDescent="0.15"/>
    <row r="47" spans="2:125" x14ac:dyDescent="0.15"/>
    <row r="48" spans="2:125" x14ac:dyDescent="0.15">
      <c r="DT48" s="289"/>
      <c r="DU48" s="289"/>
    </row>
    <row r="49" spans="120:125" x14ac:dyDescent="0.15">
      <c r="DU49" s="289"/>
    </row>
    <row r="50" spans="120:125" x14ac:dyDescent="0.15">
      <c r="DU50" s="289"/>
    </row>
    <row r="51" spans="120:125" x14ac:dyDescent="0.15">
      <c r="DP51" s="289"/>
      <c r="DQ51" s="289"/>
      <c r="DR51" s="289"/>
      <c r="DS51" s="289"/>
      <c r="DT51" s="289"/>
      <c r="DU51" s="289"/>
    </row>
    <row r="52" spans="120:125" x14ac:dyDescent="0.15"/>
    <row r="53" spans="120:125" x14ac:dyDescent="0.15"/>
    <row r="54" spans="120:125" x14ac:dyDescent="0.15">
      <c r="DU54" s="289"/>
    </row>
    <row r="55" spans="120:125" x14ac:dyDescent="0.15"/>
    <row r="56" spans="120:125" x14ac:dyDescent="0.15"/>
    <row r="57" spans="120:125" x14ac:dyDescent="0.15"/>
    <row r="58" spans="120:125" x14ac:dyDescent="0.15">
      <c r="DU58" s="289"/>
    </row>
    <row r="59" spans="120:125" x14ac:dyDescent="0.15"/>
    <row r="60" spans="120:125" x14ac:dyDescent="0.15"/>
    <row r="61" spans="120:125" x14ac:dyDescent="0.15"/>
    <row r="62" spans="120:125" x14ac:dyDescent="0.15"/>
    <row r="63" spans="120:125" x14ac:dyDescent="0.15">
      <c r="DU63" s="289"/>
    </row>
    <row r="64" spans="120:125" x14ac:dyDescent="0.15">
      <c r="DT64" s="289"/>
      <c r="DU64" s="289"/>
    </row>
    <row r="65" spans="123:125" x14ac:dyDescent="0.15"/>
    <row r="66" spans="123:125" x14ac:dyDescent="0.15"/>
    <row r="67" spans="123:125" x14ac:dyDescent="0.15"/>
    <row r="68" spans="123:125" x14ac:dyDescent="0.15"/>
    <row r="69" spans="123:125" x14ac:dyDescent="0.15">
      <c r="DS69" s="289"/>
      <c r="DT69" s="289"/>
      <c r="DU69" s="28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9"/>
    </row>
    <row r="83" spans="116:125" x14ac:dyDescent="0.15">
      <c r="DM83" s="289"/>
      <c r="DN83" s="289"/>
      <c r="DO83" s="289"/>
      <c r="DP83" s="289"/>
      <c r="DQ83" s="289"/>
      <c r="DR83" s="289"/>
      <c r="DS83" s="289"/>
      <c r="DT83" s="289"/>
      <c r="DU83" s="289"/>
    </row>
    <row r="84" spans="116:125" x14ac:dyDescent="0.15"/>
    <row r="85" spans="116:125" x14ac:dyDescent="0.15"/>
    <row r="86" spans="116:125" x14ac:dyDescent="0.15"/>
    <row r="87" spans="116:125" x14ac:dyDescent="0.15"/>
    <row r="88" spans="116:125" x14ac:dyDescent="0.15">
      <c r="DU88" s="28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9"/>
      <c r="DT94" s="289"/>
      <c r="DU94" s="289"/>
    </row>
    <row r="95" spans="116:125" ht="13.5" customHeight="1" x14ac:dyDescent="0.15">
      <c r="DU95" s="28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9"/>
    </row>
    <row r="102" spans="124:125" ht="13.5" customHeight="1" x14ac:dyDescent="0.15"/>
    <row r="103" spans="124:125" ht="13.5" customHeight="1" x14ac:dyDescent="0.15"/>
    <row r="104" spans="124:125" ht="13.5" customHeight="1" x14ac:dyDescent="0.15">
      <c r="DT104" s="289"/>
      <c r="DU104" s="28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9" t="s">
        <v>563</v>
      </c>
    </row>
    <row r="120" spans="125:125" ht="13.5" hidden="1" customHeight="1" x14ac:dyDescent="0.15"/>
    <row r="121" spans="125:125" ht="13.5" hidden="1" customHeight="1" x14ac:dyDescent="0.15">
      <c r="DU121" s="289"/>
    </row>
  </sheetData>
  <sheetProtection algorithmName="SHA-512" hashValue="CBA1M1gQX/t4GufAjUq7F2u7VrtIU5H98xa52UHP5Vqni126i2AaoyYh2OG9+TcTEgHVmV3j35Yq490sVjjobQ==" saltValue="7V5FilLkqLX0oSbwI5zR6g=="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0" customWidth="1"/>
    <col min="126" max="142" width="0" style="289" hidden="1" customWidth="1"/>
    <col min="143" max="16384" width="9" style="289" hidden="1"/>
  </cols>
  <sheetData>
    <row r="1" spans="1:125" ht="13.5" customHeight="1" x14ac:dyDescent="0.15">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x14ac:dyDescent="0.15">
      <c r="B2" s="289"/>
      <c r="T2" s="289"/>
    </row>
    <row r="3" spans="1:125" x14ac:dyDescent="0.15">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9"/>
      <c r="G33" s="289"/>
      <c r="I33" s="289"/>
    </row>
    <row r="34" spans="2:125" x14ac:dyDescent="0.15">
      <c r="C34" s="289"/>
      <c r="P34" s="289"/>
      <c r="R34" s="289"/>
      <c r="U34" s="289"/>
    </row>
    <row r="35" spans="2:125" x14ac:dyDescent="0.15">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x14ac:dyDescent="0.15">
      <c r="F36" s="289"/>
      <c r="H36" s="289"/>
      <c r="J36" s="289"/>
      <c r="K36" s="289"/>
      <c r="L36" s="289"/>
      <c r="M36" s="289"/>
      <c r="N36" s="289"/>
      <c r="O36" s="289"/>
      <c r="Q36" s="289"/>
      <c r="S36" s="289"/>
      <c r="V36" s="289"/>
    </row>
    <row r="37" spans="2:125" x14ac:dyDescent="0.15"/>
    <row r="38" spans="2:125" x14ac:dyDescent="0.15"/>
    <row r="39" spans="2:125" x14ac:dyDescent="0.15"/>
    <row r="40" spans="2:125" x14ac:dyDescent="0.15">
      <c r="U40" s="289"/>
    </row>
    <row r="41" spans="2:125" x14ac:dyDescent="0.15">
      <c r="R41" s="289"/>
    </row>
    <row r="42" spans="2:125" x14ac:dyDescent="0.15">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x14ac:dyDescent="0.15">
      <c r="Q43" s="289"/>
      <c r="S43" s="289"/>
      <c r="V43" s="28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sheetData>
  <sheetProtection algorithmName="SHA-512" hashValue="wPubiVr8F99zVvsSQXWi8iNdfP0LSkmhJP/80jrhz2t/XY4FJEeLmG/qY/5Q9vc8s+RlHIhTD6A5Rrl0412OtA==" saltValue="+4di/dTdOu3Be+H4kEB5QA=="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9" t="s">
        <v>3</v>
      </c>
      <c r="D47" s="1239"/>
      <c r="E47" s="1240"/>
      <c r="F47" s="11">
        <v>8.64</v>
      </c>
      <c r="G47" s="12">
        <v>8.73</v>
      </c>
      <c r="H47" s="12">
        <v>8.91</v>
      </c>
      <c r="I47" s="12">
        <v>10.3</v>
      </c>
      <c r="J47" s="13">
        <v>10.49</v>
      </c>
    </row>
    <row r="48" spans="2:10" ht="57.75" customHeight="1" x14ac:dyDescent="0.15">
      <c r="B48" s="14"/>
      <c r="C48" s="1241" t="s">
        <v>4</v>
      </c>
      <c r="D48" s="1241"/>
      <c r="E48" s="1242"/>
      <c r="F48" s="15">
        <v>2.4900000000000002</v>
      </c>
      <c r="G48" s="16">
        <v>1.81</v>
      </c>
      <c r="H48" s="16">
        <v>3.42</v>
      </c>
      <c r="I48" s="16">
        <v>1.9</v>
      </c>
      <c r="J48" s="17">
        <v>1.99</v>
      </c>
    </row>
    <row r="49" spans="2:10" ht="57.75" customHeight="1" thickBot="1" x14ac:dyDescent="0.2">
      <c r="B49" s="18"/>
      <c r="C49" s="1243" t="s">
        <v>5</v>
      </c>
      <c r="D49" s="1243"/>
      <c r="E49" s="1244"/>
      <c r="F49" s="19">
        <v>3.28</v>
      </c>
      <c r="G49" s="20">
        <v>4.55</v>
      </c>
      <c r="H49" s="20">
        <v>6.34</v>
      </c>
      <c r="I49" s="20">
        <v>3.99</v>
      </c>
      <c r="J49" s="21">
        <v>4.3</v>
      </c>
    </row>
    <row r="50" spans="2:10" ht="13.5" customHeight="1" x14ac:dyDescent="0.15"/>
  </sheetData>
  <sheetProtection algorithmName="SHA-512" hashValue="a4QVG7Rx2BLX1H4z/xFCT0+ndGlncoC8n5gllXfRMJx+cUG1ye64uwgD6Br425q9xiSsJllGNUV9NyheFLIJvg==" saltValue="ap5iQV3CYYMP615I92mzZ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足木 嘉宏</cp:lastModifiedBy>
  <cp:lastPrinted>2022-09-20T07:44:20Z</cp:lastPrinted>
  <dcterms:modified xsi:type="dcterms:W3CDTF">2022-09-20T07:45:35Z</dcterms:modified>
</cp:coreProperties>
</file>