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財政係\決算統計\財政状況資料集\H29決算\04_HP公表\"/>
    </mc:Choice>
  </mc:AlternateContent>
  <bookViews>
    <workbookView xWindow="0" yWindow="0" windowWidth="23040" windowHeight="93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<sst xmlns="http://schemas.openxmlformats.org/spreadsheetml/2006/main" count="1096" uniqueCount="616">
  <si>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</si>
  <si>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</si>
  <si>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</si>
  <si>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</si>
  <si>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</si>
  <si>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</si>
  <si>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</si>
  <si>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</si>
  <si>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</si>
  <si>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</si>
  <si>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</si>
  <si>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</si>
  <si>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</si>
  <si>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</si>
  <si>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</si>
  <si>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</si>
  <si>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</si>
  <si>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</si>
  <si>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</si>
  <si>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</si>
  <si>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</si>
  <si>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</si>
  <si>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</si>
  <si>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</si>
  <si>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</si>
  <si>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</si>
  <si>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</si>
  <si>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</si>
  <si>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</si>
  <si>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</si>
  <si>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</si>
  <si>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</si>
  <si>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</si>
  <si>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</si>
  <si>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</si>
  <si>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</si>
  <si>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</si>
  <si>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</si>
  <si>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</si>
  <si>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</si>
  <si>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</si>
  <si>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</si>
  <si>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</si>
  <si>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</si>
  <si>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</si>
  <si>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</si>
  <si>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</si>
  <si>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</si>
  <si>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</si>
  <si>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</si>
  <si>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</si>
  <si>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</si>
  <si>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</si>
  <si>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</si>
  <si>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</si>
  <si>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</si>
  <si>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</si>
  <si>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</si>
  <si>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</si>
  <si>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</si>
  <si>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</si>
  <si>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</si>
  <si>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</si>
  <si>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</si>
  <si>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</si>
  <si>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</si>
  <si>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</si>
  <si>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</si>
  <si>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</si>
  <si>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</si>
  <si>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</si>
  <si>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</si>
  <si>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</si>
  <si>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</si>
  <si>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</si>
  <si>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</si>
  <si>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</si>
  <si>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</si>
  <si>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</si>
  <si>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</si>
  <si>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</si>
  <si>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</si>
  <si>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</si>
  <si>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</si>
  <si>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</si>
  <si>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</si>
  <si>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</si>
  <si>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</si>
  <si>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</si>
  <si>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</si>
  <si>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奥出雲町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</si>
  <si>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</si>
  <si>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</si>
  <si>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</si>
  <si>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</si>
  <si>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</si>
  <si>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</si>
  <si>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</si>
  <si>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</si>
  <si>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</si>
  <si>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</si>
  <si>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</si>
  <si>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</si>
  <si>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</si>
  <si>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</si>
  <si>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</si>
  <si>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</si>
  <si>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</si>
  <si>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</si>
  <si>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</si>
  <si>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</si>
  <si>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</si>
  <si>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</si>
  <si>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</si>
  <si>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</si>
  <si>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</si>
  <si>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</si>
  <si>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</si>
  <si>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</si>
  <si>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</si>
  <si>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</si>
  <si>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</si>
  <si>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</si>
  <si>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</si>
  <si>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</si>
  <si>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</si>
  <si>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</si>
  <si>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</si>
  <si>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</si>
  <si>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</si>
  <si>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</si>
  <si>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</si>
  <si>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</si>
  <si>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</si>
  <si>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</si>
  <si>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</si>
  <si>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</si>
  <si>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</si>
  <si>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</si>
  <si>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</si>
  <si>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</si>
  <si>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</si>
  <si>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</si>
  <si>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</si>
  <si>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</si>
  <si>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</si>
  <si>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</si>
  <si>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</si>
  <si>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</si>
  <si>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</si>
  <si>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</si>
  <si>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</si>
  <si>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</si>
  <si>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</si>
  <si>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</si>
  <si>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</si>
  <si>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</si>
  <si>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</si>
  <si>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</si>
  <si>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</si>
  <si>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</si>
  <si>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</si>
  <si>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</si>
  <si>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</si>
  <si>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</si>
  <si>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</si>
  <si>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</si>
  <si>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</si>
  <si>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</si>
  <si>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</si>
  <si>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</si>
  <si>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</si>
  <si>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</si>
  <si>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</si>
  <si>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</si>
  <si>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</si>
  <si>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</si>
  <si>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</si>
  <si>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</si>
  <si>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</si>
  <si>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</si>
  <si>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</si>
  <si>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</si>
  <si>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</si>
  <si>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</si>
  <si>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</si>
  <si>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</si>
  <si>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</si>
  <si>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</si>
  <si>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</si>
  <si>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</si>
  <si>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</si>
  <si>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</si>
  <si>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</si>
  <si>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</si>
  <si>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</si>
  <si>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</si>
  <si>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</si>
  <si>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</si>
  <si>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</si>
  <si>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</si>
  <si>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</si>
  <si>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</si>
  <si>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</si>
  <si>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</si>
  <si>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</si>
  <si>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</si>
  <si>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</si>
  <si>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島根県奥出雲町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</si>
  <si>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</si>
  <si>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</si>
  <si>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</si>
  <si>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</si>
  <si>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</si>
  <si>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</si>
  <si>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</si>
  <si>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</si>
  <si>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</si>
  <si>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</si>
  <si>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</si>
  <si>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</si>
  <si>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</si>
  <si>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</si>
  <si>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</si>
  <si>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</si>
  <si>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</si>
  <si>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</si>
  <si>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</si>
  <si>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</si>
  <si>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</si>
  <si>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</si>
  <si>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</si>
  <si>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</si>
  <si>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</si>
  <si>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</si>
  <si>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</si>
  <si>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</si>
  <si>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</si>
  <si>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</si>
  <si>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</si>
  <si>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</si>
  <si>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</si>
  <si>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</si>
  <si>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</si>
  <si>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</si>
  <si>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</si>
  <si>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</si>
  <si>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</si>
  <si>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</si>
  <si>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</si>
  <si>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</si>
  <si>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</si>
  <si>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</si>
  <si>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</si>
  <si>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</si>
  <si>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</si>
  <si>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</si>
  <si>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</si>
  <si>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</si>
  <si>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</si>
  <si>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</si>
  <si>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</si>
  <si>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</si>
  <si>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</si>
  <si>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</si>
  <si>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</si>
  <si>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</si>
  <si>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</si>
  <si>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</si>
  <si>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</si>
  <si>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</si>
  <si>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</si>
  <si>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</si>
  <si>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</si>
  <si>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</si>
  <si>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</si>
  <si>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</si>
  <si>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</si>
  <si>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</si>
  <si>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</si>
  <si>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</si>
  <si>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</si>
  <si>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</si>
  <si>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</si>
  <si>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</si>
  <si>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</si>
  <si>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</si>
  <si>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</si>
  <si>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</si>
  <si>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</si>
  <si>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</si>
  <si>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</si>
  <si>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</si>
  <si>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</si>
  <si>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</si>
  <si>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</si>
  <si>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</si>
  <si>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</si>
  <si>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</si>
  <si>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</si>
  <si>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</si>
  <si>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</si>
  <si>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</si>
  <si>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</si>
  <si>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</si>
  <si>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</si>
  <si>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</si>
  <si>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</si>
  <si>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</si>
  <si>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</si>
  <si>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</si>
  <si>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</si>
  <si>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</si>
  <si>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</si>
  <si>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</si>
  <si>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</si>
  <si>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</si>
  <si>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</si>
  <si>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</si>
  <si>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</si>
  <si>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</si>
  <si>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</si>
  <si>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</si>
  <si>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</si>
  <si>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</si>
  <si>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</si>
  <si>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</si>
  <si>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</si>
  <si>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</si>
  <si>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</si>
  <si>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</si>
  <si>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</si>
  <si>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</si>
  <si>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</si>
  <si>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</si>
  <si>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</si>
  <si>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</si>
  <si>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</si>
  <si>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</si>
  <si>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</si>
  <si>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</si>
  <si>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</si>
  <si>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</si>
  <si>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</si>
  <si>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</si>
  <si>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</si>
  <si>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</si>
  <si>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</si>
  <si>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</si>
  <si>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</si>
  <si>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</si>
  <si>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</si>
  <si>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</si>
  <si>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</si>
  <si>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</si>
  <si>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</si>
  <si>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</si>
  <si>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島根県奥出雲町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</si>
  <si>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</si>
  <si>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</si>
  <si>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</si>
  <si>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</si>
  <si>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</si>
  <si>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</si>
  <si>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</si>
  <si>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</si>
  <si>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</si>
  <si>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</si>
  <si>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</si>
  <si>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</si>
  <si>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</si>
  <si>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</si>
  <si>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</si>
  <si>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</si>
  <si>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</si>
  <si>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</si>
  <si>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</si>
  <si>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</si>
  <si>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国営農地開発事業特別会計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</si>
  <si>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</si>
  <si>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</si>
  <si>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</si>
  <si>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</si>
  <si>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</si>
  <si>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</si>
  <si>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</si>
  <si>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</si>
  <si>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</si>
  <si>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</si>
  <si>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</si>
  <si>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</si>
  <si>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</si>
  <si>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</si>
  <si>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</si>
  <si>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後期高齢者医療保険事業特別会計</t>
    <phoneticPr fontId="5"/>
  </si>
  <si>
    <t>介護老人保健施設事業特別会計</t>
    <phoneticPr fontId="5"/>
  </si>
  <si>
    <t>-</t>
    <phoneticPr fontId="5"/>
  </si>
  <si>
    <t>介護サービス事業特別会計</t>
    <phoneticPr fontId="5"/>
  </si>
  <si>
    <t>訪問看護ステーション事業特別会計</t>
    <phoneticPr fontId="5"/>
  </si>
  <si>
    <t>奥出雲病院事業特別会計</t>
    <phoneticPr fontId="5"/>
  </si>
  <si>
    <t>法適用企業</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</si>
  <si>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</si>
  <si>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</si>
  <si>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</si>
  <si>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</si>
  <si>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</si>
  <si>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</si>
  <si>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合併処理浄化槽事業特別会計</t>
    <phoneticPr fontId="5"/>
  </si>
  <si>
    <t>法非適用企業</t>
    <phoneticPr fontId="5"/>
  </si>
  <si>
    <t>三井野原スキーリフト事業特別会計</t>
    <phoneticPr fontId="5"/>
  </si>
  <si>
    <t>仁多発電事業特別会計</t>
    <phoneticPr fontId="5"/>
  </si>
  <si>
    <t>農業用小水力発電事業特別会計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</si>
  <si>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</si>
  <si>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</si>
  <si>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</si>
  <si>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</si>
  <si>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</si>
  <si>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</si>
  <si>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</si>
  <si>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</si>
  <si>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</si>
  <si>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</si>
  <si>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</si>
  <si>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</si>
  <si>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</si>
  <si>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</si>
  <si>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</si>
  <si>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</si>
  <si>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</si>
  <si>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</si>
  <si>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</si>
  <si>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</si>
  <si>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</si>
  <si>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</si>
  <si>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</si>
  <si>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</si>
  <si>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</si>
  <si>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</si>
  <si>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</si>
  <si>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</si>
  <si>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</si>
  <si>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</si>
  <si>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</si>
  <si>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</si>
  <si>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</si>
  <si>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</si>
  <si>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</si>
  <si>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</si>
  <si>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</si>
  <si>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</si>
  <si>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</si>
  <si>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</si>
  <si>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</si>
  <si>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</si>
  <si>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</si>
  <si>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</si>
  <si>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</si>
  <si>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</si>
  <si>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</si>
  <si>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</si>
  <si>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</si>
  <si>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</si>
  <si>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</si>
  <si>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</si>
  <si>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</si>
  <si>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</si>
  <si>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</si>
  <si>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</si>
  <si>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</si>
  <si>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</si>
  <si>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</si>
  <si>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</si>
  <si>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</si>
  <si>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</si>
  <si>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</si>
  <si>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</si>
  <si>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</si>
  <si>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公共下水道事業特別会計</t>
    <phoneticPr fontId="5"/>
  </si>
  <si>
    <t>(Ｆ)</t>
    <phoneticPr fontId="5"/>
  </si>
  <si>
    <t>奥出雲病院事業特別会計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</si>
  <si>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</si>
  <si>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</si>
  <si>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</si>
  <si>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</si>
  <si>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</si>
  <si>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</si>
  <si>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</si>
  <si>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</si>
  <si>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</si>
  <si>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</si>
  <si>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</si>
  <si>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</si>
  <si>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</si>
  <si>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</si>
  <si>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</si>
  <si>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</si>
  <si>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</si>
  <si>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</si>
  <si>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</si>
  <si>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</si>
  <si>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</si>
  <si>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</si>
  <si>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</si>
  <si>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</si>
  <si>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</si>
  <si>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</si>
  <si>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</si>
  <si>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</si>
  <si>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</si>
  <si>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</si>
  <si>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</si>
  <si>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</si>
  <si>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</si>
  <si>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</si>
  <si>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</si>
  <si>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</si>
  <si>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</si>
  <si>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</si>
  <si>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</si>
  <si>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</si>
  <si>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</si>
  <si>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</si>
  <si>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</si>
  <si>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</si>
  <si>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</si>
  <si>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</si>
  <si>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</si>
  <si>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</si>
  <si>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</si>
  <si>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</si>
  <si>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</si>
  <si>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</si>
  <si>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</si>
  <si>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</si>
  <si>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</si>
  <si>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</si>
  <si>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</si>
  <si>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</si>
  <si>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</si>
  <si>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</si>
  <si>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</si>
  <si>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</si>
  <si>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</si>
  <si>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</si>
  <si>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</si>
  <si>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</si>
  <si>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</si>
  <si>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</si>
  <si>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</si>
  <si>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</si>
  <si>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</si>
  <si>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</si>
  <si>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</si>
  <si>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</si>
  <si>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</si>
  <si>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</si>
  <si>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</si>
  <si>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</si>
  <si>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</si>
  <si>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</si>
  <si>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</si>
  <si>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</si>
  <si>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</si>
  <si>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</si>
  <si>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奥出雲病院事業特別会計</t>
  </si>
  <si>
    <t>一般会計</t>
  </si>
  <si>
    <t>水道事業会計</t>
  </si>
  <si>
    <t>国民健康保険事業特別会計</t>
  </si>
  <si>
    <t>後期高齢者医療保険事業特別会計</t>
  </si>
  <si>
    <t>仁多発電事業特別会計</t>
  </si>
  <si>
    <t>国営農地開発事業特別会計</t>
  </si>
  <si>
    <t>公共下水道事業特別会計</t>
  </si>
  <si>
    <t>その他会計（赤字）</t>
  </si>
  <si>
    <t>その他会計（黒字）</t>
  </si>
  <si>
    <t>地域振興基金</t>
    <rPh sb="0" eb="2">
      <t>チイキ</t>
    </rPh>
    <rPh sb="2" eb="4">
      <t>シンコウ</t>
    </rPh>
    <rPh sb="4" eb="6">
      <t>キキン</t>
    </rPh>
    <phoneticPr fontId="11"/>
  </si>
  <si>
    <t>ふるさと応援基金</t>
    <rPh sb="4" eb="6">
      <t>オウエン</t>
    </rPh>
    <rPh sb="6" eb="8">
      <t>キキン</t>
    </rPh>
    <phoneticPr fontId="11"/>
  </si>
  <si>
    <t>仁多米振興施設整備基金</t>
    <rPh sb="0" eb="2">
      <t>ニタ</t>
    </rPh>
    <rPh sb="2" eb="3">
      <t>マイ</t>
    </rPh>
    <rPh sb="3" eb="5">
      <t>シンコウ</t>
    </rPh>
    <rPh sb="5" eb="7">
      <t>シセツ</t>
    </rPh>
    <rPh sb="7" eb="9">
      <t>セイビ</t>
    </rPh>
    <rPh sb="9" eb="11">
      <t>キキン</t>
    </rPh>
    <phoneticPr fontId="11"/>
  </si>
  <si>
    <t>尾原ダム水源地域等整備減債基金</t>
    <rPh sb="0" eb="2">
      <t>オバラ</t>
    </rPh>
    <rPh sb="4" eb="6">
      <t>スイゲン</t>
    </rPh>
    <rPh sb="6" eb="8">
      <t>チイキ</t>
    </rPh>
    <rPh sb="8" eb="9">
      <t>トウ</t>
    </rPh>
    <rPh sb="9" eb="11">
      <t>セイビ</t>
    </rPh>
    <rPh sb="11" eb="13">
      <t>ゲンサイ</t>
    </rPh>
    <rPh sb="13" eb="15">
      <t>キキン</t>
    </rPh>
    <phoneticPr fontId="11"/>
  </si>
  <si>
    <t>福祉基金</t>
    <rPh sb="0" eb="2">
      <t>フクシ</t>
    </rPh>
    <rPh sb="2" eb="4">
      <t>キキン</t>
    </rPh>
    <phoneticPr fontId="11"/>
  </si>
  <si>
    <t>○</t>
    <phoneticPr fontId="2"/>
  </si>
  <si>
    <t>奥出雲椎茸</t>
    <rPh sb="0" eb="3">
      <t>オクイズモ</t>
    </rPh>
    <rPh sb="3" eb="5">
      <t>シイタケ</t>
    </rPh>
    <phoneticPr fontId="2"/>
  </si>
  <si>
    <t>奥出雲仁多米</t>
    <rPh sb="0" eb="3">
      <t>オクイズモ</t>
    </rPh>
    <rPh sb="3" eb="5">
      <t>ニタ</t>
    </rPh>
    <rPh sb="5" eb="6">
      <t>マイ</t>
    </rPh>
    <phoneticPr fontId="2"/>
  </si>
  <si>
    <t>奥出雲交通</t>
    <rPh sb="0" eb="3">
      <t>オクイズモ</t>
    </rPh>
    <rPh sb="3" eb="5">
      <t>コウツウ</t>
    </rPh>
    <phoneticPr fontId="2"/>
  </si>
  <si>
    <t>奥出雲振興</t>
    <rPh sb="0" eb="3">
      <t>オクイズモ</t>
    </rPh>
    <rPh sb="3" eb="5">
      <t>シンコウ</t>
    </rPh>
    <phoneticPr fontId="2"/>
  </si>
  <si>
    <t>仁多堆肥センター</t>
    <rPh sb="0" eb="2">
      <t>ニタ</t>
    </rPh>
    <rPh sb="2" eb="4">
      <t>タイヒ</t>
    </rPh>
    <phoneticPr fontId="2"/>
  </si>
  <si>
    <t>奥出雲町土地開発公社</t>
    <rPh sb="0" eb="1">
      <t>オク</t>
    </rPh>
    <rPh sb="1" eb="4">
      <t>イズモチョウ</t>
    </rPh>
    <rPh sb="4" eb="6">
      <t>トチ</t>
    </rPh>
    <rPh sb="6" eb="8">
      <t>カイハツ</t>
    </rPh>
    <rPh sb="8" eb="10">
      <t>コウシャ</t>
    </rPh>
    <phoneticPr fontId="2"/>
  </si>
  <si>
    <t>奥出雲町農業公社</t>
    <rPh sb="0" eb="1">
      <t>オク</t>
    </rPh>
    <rPh sb="1" eb="4">
      <t>イズモチョウ</t>
    </rPh>
    <rPh sb="4" eb="6">
      <t>ノウギョウ</t>
    </rPh>
    <rPh sb="6" eb="8">
      <t>コウシャ</t>
    </rPh>
    <phoneticPr fontId="2"/>
  </si>
  <si>
    <t>道の駅おろちループ</t>
    <rPh sb="0" eb="1">
      <t>ミチ</t>
    </rPh>
    <rPh sb="2" eb="3">
      <t>エキ</t>
    </rPh>
    <phoneticPr fontId="2"/>
  </si>
  <si>
    <t>舞茸奥出雲</t>
    <rPh sb="0" eb="2">
      <t>マイタケ</t>
    </rPh>
    <rPh sb="2" eb="5">
      <t>オクイズモ</t>
    </rPh>
    <phoneticPr fontId="2"/>
  </si>
  <si>
    <t>奥出雲電力</t>
    <rPh sb="0" eb="3">
      <t>オクイズモ</t>
    </rPh>
    <rPh sb="3" eb="5">
      <t>デンリョク</t>
    </rPh>
    <phoneticPr fontId="2"/>
  </si>
  <si>
    <t>奥出雲酒造</t>
    <rPh sb="0" eb="3">
      <t>オクイズモ</t>
    </rPh>
    <rPh sb="3" eb="5">
      <t>シュゾウ</t>
    </rPh>
    <phoneticPr fontId="2"/>
  </si>
  <si>
    <t>島根県住宅供給公社</t>
    <rPh sb="0" eb="3">
      <t>シマネケン</t>
    </rPh>
    <rPh sb="3" eb="5">
      <t>ジュウタク</t>
    </rPh>
    <rPh sb="5" eb="7">
      <t>キョウキュウ</t>
    </rPh>
    <rPh sb="7" eb="9">
      <t>コウシャ</t>
    </rPh>
    <phoneticPr fontId="2"/>
  </si>
  <si>
    <t>-</t>
    <phoneticPr fontId="2"/>
  </si>
  <si>
    <t>-</t>
    <phoneticPr fontId="2"/>
  </si>
  <si>
    <t>-</t>
    <phoneticPr fontId="2"/>
  </si>
  <si>
    <t>-</t>
    <phoneticPr fontId="2"/>
  </si>
  <si>
    <t>島根県市町村総合事務組合（普通）</t>
    <rPh sb="0" eb="3">
      <t>シマネケン</t>
    </rPh>
    <rPh sb="3" eb="6">
      <t>シチョウソン</t>
    </rPh>
    <rPh sb="6" eb="8">
      <t>ソウゴウ</t>
    </rPh>
    <rPh sb="8" eb="10">
      <t>ジム</t>
    </rPh>
    <rPh sb="10" eb="12">
      <t>クミアイ</t>
    </rPh>
    <rPh sb="13" eb="15">
      <t>フツウ</t>
    </rPh>
    <phoneticPr fontId="31"/>
  </si>
  <si>
    <t>雲南広域連合（普通）</t>
    <rPh sb="0" eb="2">
      <t>ウンナン</t>
    </rPh>
    <rPh sb="2" eb="4">
      <t>コウイキ</t>
    </rPh>
    <rPh sb="4" eb="6">
      <t>レンゴウ</t>
    </rPh>
    <rPh sb="7" eb="9">
      <t>フツウ</t>
    </rPh>
    <phoneticPr fontId="31"/>
  </si>
  <si>
    <t>雲南広域連合（介護）</t>
    <rPh sb="0" eb="2">
      <t>ウンナン</t>
    </rPh>
    <rPh sb="2" eb="4">
      <t>コウイキ</t>
    </rPh>
    <rPh sb="4" eb="6">
      <t>レンゴウ</t>
    </rPh>
    <rPh sb="7" eb="9">
      <t>カイゴ</t>
    </rPh>
    <phoneticPr fontId="31"/>
  </si>
  <si>
    <t>雲南広域連合（公共下水）</t>
    <rPh sb="0" eb="2">
      <t>ウンナン</t>
    </rPh>
    <rPh sb="2" eb="4">
      <t>コウイキ</t>
    </rPh>
    <rPh sb="4" eb="6">
      <t>レンゴウ</t>
    </rPh>
    <rPh sb="7" eb="9">
      <t>コウキョウ</t>
    </rPh>
    <rPh sb="9" eb="11">
      <t>ゲスイ</t>
    </rPh>
    <phoneticPr fontId="31"/>
  </si>
  <si>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31"/>
  </si>
  <si>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3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</si>
  <si>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</si>
  <si>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</si>
  <si>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</si>
  <si>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</si>
  <si>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</si>
  <si>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</si>
  <si>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</si>
  <si>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</si>
  <si>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</si>
  <si>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</si>
  <si>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</si>
  <si>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</si>
  <si>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本町においては、事業用資産、インフラ資産ともに近年においても積極的に投資を行っていることから、類似団体に比べて有形固定資産減価償却率は低くなっている。
　将来負担比率については、近年充当可能特定財源である基金の取崩をおこなっている事などから高止まり傾向にある。
　計画的な繰上償還と新規起債発行の抑制により、将来負担の適正化を図りたい。</t>
    <phoneticPr fontId="2"/>
  </si>
  <si>
    <t>　本町においては、繰上償還の実施などにより実質公債費比率は毎年改善しているが、類似団体と比較すると依然として高水準にある。
　将来負担比率については、近年充当可能特定財源である基金の取崩をおこなっている事などから高止まり傾向にある。
　計画的な繰上償還と新規起債発行の抑制により、将来負担及び公債費の適正化を図りたい。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</si>
</sst>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93741</c:v>
                </c:pt>
                <c:pt idx="3">
                  <c:v>107537</c:v>
                </c:pt>
                <c:pt idx="4">
                  <c:v>113913</c:v>
                </c:pt>
              </c:numCache>
            </c:numRef>
          </c:val>
          <c:smooth val="0"/>
          <c:extLst xmlns:c16r2="http://schemas.microsoft.com/office/drawing/2015/06/chart">
            <c:ext xmlns:c16="http://schemas.microsoft.com/office/drawing/2014/chart" uri="{C3380CC4-5D6E-409C-BE32-E72D297353CC}">
              <c16:uniqueId val="{00000000-B30B-459D-8CF9-A49701587F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202506</c:v>
                </c:pt>
                <c:pt idx="1">
                  <c:v>155408</c:v>
                </c:pt>
                <c:pt idx="2">
                  <c:v>191293</c:v>
                </c:pt>
                <c:pt idx="3">
                  <c:v>246118</c:v>
                </c:pt>
                <c:pt idx="4">
                  <c:v>155477</c:v>
                </c:pt>
              </c:numCache>
            </c:numRef>
          </c:val>
          <c:smooth val="0"/>
          <c:extLst xmlns:c16r2="http://schemas.microsoft.com/office/drawing/2015/06/chart">
            <c:ext xmlns:c16="http://schemas.microsoft.com/office/drawing/2014/chart" uri="{C3380CC4-5D6E-409C-BE32-E72D297353CC}">
              <c16:uniqueId val="{00000001-B30B-459D-8CF9-A49701587FF4}"/>
            </c:ext>
          </c:extLst>
        </c:ser>
        <c:dLbls>
          <c:showLegendKey val="0"/>
          <c:showVal val="0"/>
          <c:showCatName val="0"/>
          <c:showSerName val="0"/>
          <c:showPercent val="0"/>
          <c:showBubbleSize val="0"/>
        </c:dLbls>
        <c:marker val="1"/>
        <c:smooth val="0"/>
        <c:axId val="517322352"/>
        <c:axId val="516456144"/>
      </c:lineChart>
      <c:catAx>
        <c:axId val="517322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6456144"/>
        <c:crosses val="autoZero"/>
        <c:auto val="1"/>
        <c:lblAlgn val="ctr"/>
        <c:lblOffset val="100"/>
        <c:tickLblSkip val="1"/>
        <c:tickMarkSkip val="1"/>
        <c:noMultiLvlLbl val="0"/>
      </c:catAx>
      <c:valAx>
        <c:axId val="51645614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7322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2.93</c:v>
                </c:pt>
                <c:pt idx="1">
                  <c:v>2.2400000000000002</c:v>
                </c:pt>
                <c:pt idx="2">
                  <c:v>2.2200000000000002</c:v>
                </c:pt>
                <c:pt idx="3">
                  <c:v>2.4900000000000002</c:v>
                </c:pt>
                <c:pt idx="4">
                  <c:v>1.81</c:v>
                </c:pt>
              </c:numCache>
            </c:numRef>
          </c:val>
          <c:extLst xmlns:c16r2="http://schemas.microsoft.com/office/drawing/2015/06/chart">
            <c:ext xmlns:c16="http://schemas.microsoft.com/office/drawing/2014/chart" uri="{C3380CC4-5D6E-409C-BE32-E72D297353CC}">
              <c16:uniqueId val="{00000000-2D75-4B9E-8103-526EC4055E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11.89</c:v>
                </c:pt>
                <c:pt idx="1">
                  <c:v>12</c:v>
                </c:pt>
                <c:pt idx="2">
                  <c:v>11.85</c:v>
                </c:pt>
                <c:pt idx="3">
                  <c:v>8.64</c:v>
                </c:pt>
                <c:pt idx="4">
                  <c:v>8.73</c:v>
                </c:pt>
              </c:numCache>
            </c:numRef>
          </c:val>
          <c:extLst xmlns:c16r2="http://schemas.microsoft.com/office/drawing/2015/06/chart">
            <c:ext xmlns:c16="http://schemas.microsoft.com/office/drawing/2014/chart" uri="{C3380CC4-5D6E-409C-BE32-E72D297353CC}">
              <c16:uniqueId val="{00000001-2D75-4B9E-8103-526EC4055E4D}"/>
            </c:ext>
          </c:extLst>
        </c:ser>
        <c:dLbls>
          <c:showLegendKey val="0"/>
          <c:showVal val="0"/>
          <c:showCatName val="0"/>
          <c:showSerName val="0"/>
          <c:showPercent val="0"/>
          <c:showBubbleSize val="0"/>
        </c:dLbls>
        <c:gapWidth val="250"/>
        <c:overlap val="100"/>
        <c:axId val="523041032"/>
        <c:axId val="523041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9.15</c:v>
                </c:pt>
                <c:pt idx="1">
                  <c:v>7.51</c:v>
                </c:pt>
                <c:pt idx="2">
                  <c:v>7.62</c:v>
                </c:pt>
                <c:pt idx="3">
                  <c:v>3.28</c:v>
                </c:pt>
                <c:pt idx="4">
                  <c:v>4.55</c:v>
                </c:pt>
              </c:numCache>
            </c:numRef>
          </c:val>
          <c:smooth val="0"/>
          <c:extLst xmlns:c16r2="http://schemas.microsoft.com/office/drawing/2015/06/chart">
            <c:ext xmlns:c16="http://schemas.microsoft.com/office/drawing/2014/chart" uri="{C3380CC4-5D6E-409C-BE32-E72D297353CC}">
              <c16:uniqueId val="{00000002-2D75-4B9E-8103-526EC4055E4D}"/>
            </c:ext>
          </c:extLst>
        </c:ser>
        <c:dLbls>
          <c:showLegendKey val="0"/>
          <c:showVal val="0"/>
          <c:showCatName val="0"/>
          <c:showSerName val="0"/>
          <c:showPercent val="0"/>
          <c:showBubbleSize val="0"/>
        </c:dLbls>
        <c:marker val="1"/>
        <c:smooth val="0"/>
        <c:axId val="523041032"/>
        <c:axId val="523041424"/>
      </c:lineChart>
      <c:catAx>
        <c:axId val="523041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3041424"/>
        <c:crosses val="autoZero"/>
        <c:auto val="1"/>
        <c:lblAlgn val="ctr"/>
        <c:lblOffset val="100"/>
        <c:tickLblSkip val="1"/>
        <c:tickMarkSkip val="1"/>
        <c:noMultiLvlLbl val="0"/>
      </c:catAx>
      <c:valAx>
        <c:axId val="52304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3041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0.23</c:v>
                </c:pt>
                <c:pt idx="2">
                  <c:v>#N/A</c:v>
                </c:pt>
                <c:pt idx="3">
                  <c:v>0.05</c:v>
                </c:pt>
                <c:pt idx="4">
                  <c:v>#N/A</c:v>
                </c:pt>
                <c:pt idx="5">
                  <c:v>0.05</c:v>
                </c:pt>
                <c:pt idx="6">
                  <c:v>#N/A</c:v>
                </c:pt>
                <c:pt idx="7">
                  <c:v>0.11</c:v>
                </c:pt>
                <c:pt idx="8">
                  <c:v>#N/A</c:v>
                </c:pt>
                <c:pt idx="9">
                  <c:v>0.01</c:v>
                </c:pt>
              </c:numCache>
            </c:numRef>
          </c:val>
          <c:extLst xmlns:c16r2="http://schemas.microsoft.com/office/drawing/2015/06/chart">
            <c:ext xmlns:c16="http://schemas.microsoft.com/office/drawing/2014/chart" uri="{C3380CC4-5D6E-409C-BE32-E72D297353CC}">
              <c16:uniqueId val="{00000000-F413-498B-8B23-B88DF4CE98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413-498B-8B23-B88DF4CE98BA}"/>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F413-498B-8B23-B88DF4CE98BA}"/>
            </c:ext>
          </c:extLst>
        </c:ser>
        <c:ser>
          <c:idx val="3"/>
          <c:order val="3"/>
          <c:tx>
            <c:strRef>
              <c:f>データシート!$A$30</c:f>
              <c:strCache>
                <c:ptCount val="1"/>
                <c:pt idx="0">
                  <c:v>国営農地開発事業特別会計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F413-498B-8B23-B88DF4CE98BA}"/>
            </c:ext>
          </c:extLst>
        </c:ser>
        <c:ser>
          <c:idx val="4"/>
          <c:order val="4"/>
          <c:tx>
            <c:strRef>
              <c:f>データシート!$A$31</c:f>
              <c:strCache>
                <c:ptCount val="1"/>
                <c:pt idx="0">
                  <c:v>仁多発電事業特別会計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c:v>
                </c:pt>
                <c:pt idx="4">
                  <c:v>#N/A</c:v>
                </c:pt>
                <c:pt idx="5">
                  <c:v>0.03</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4-F413-498B-8B23-B88DF4CE98BA}"/>
            </c:ext>
          </c:extLst>
        </c:ser>
        <c:ser>
          <c:idx val="5"/>
          <c:order val="5"/>
          <c:tx>
            <c:strRef>
              <c:f>データシート!$A$32</c:f>
              <c:strCache>
                <c:ptCount val="1"/>
                <c:pt idx="0">
                  <c:v>後期高齢者医療保険事業特別会計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0.03</c:v>
                </c:pt>
                <c:pt idx="4">
                  <c:v>#N/A</c:v>
                </c:pt>
                <c:pt idx="5">
                  <c:v>0.04</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5-F413-498B-8B23-B88DF4CE98B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0.02</c:v>
                </c:pt>
                <c:pt idx="2">
                  <c:v>#N/A</c:v>
                </c:pt>
                <c:pt idx="3">
                  <c:v>0.03</c:v>
                </c:pt>
                <c:pt idx="4">
                  <c:v>#N/A</c:v>
                </c:pt>
                <c:pt idx="5">
                  <c:v>0.16</c:v>
                </c:pt>
                <c:pt idx="6">
                  <c:v>#N/A</c:v>
                </c:pt>
                <c:pt idx="7">
                  <c:v>0.91</c:v>
                </c:pt>
                <c:pt idx="8">
                  <c:v>#N/A</c:v>
                </c:pt>
                <c:pt idx="9">
                  <c:v>0.55000000000000004</c:v>
                </c:pt>
              </c:numCache>
            </c:numRef>
          </c:val>
          <c:extLst xmlns:c16r2="http://schemas.microsoft.com/office/drawing/2015/06/chart">
            <c:ext xmlns:c16="http://schemas.microsoft.com/office/drawing/2014/chart" uri="{C3380CC4-5D6E-409C-BE32-E72D297353CC}">
              <c16:uniqueId val="{00000006-F413-498B-8B23-B88DF4CE98B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0.97</c:v>
                </c:pt>
              </c:numCache>
            </c:numRef>
          </c:val>
          <c:extLst xmlns:c16r2="http://schemas.microsoft.com/office/drawing/2015/06/chart">
            <c:ext xmlns:c16="http://schemas.microsoft.com/office/drawing/2014/chart" uri="{C3380CC4-5D6E-409C-BE32-E72D297353CC}">
              <c16:uniqueId val="{00000007-F413-498B-8B23-B88DF4CE98B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2.89</c:v>
                </c:pt>
                <c:pt idx="2">
                  <c:v>#N/A</c:v>
                </c:pt>
                <c:pt idx="3">
                  <c:v>2.2200000000000002</c:v>
                </c:pt>
                <c:pt idx="4">
                  <c:v>#N/A</c:v>
                </c:pt>
                <c:pt idx="5">
                  <c:v>2.2000000000000002</c:v>
                </c:pt>
                <c:pt idx="6">
                  <c:v>#N/A</c:v>
                </c:pt>
                <c:pt idx="7">
                  <c:v>2.48</c:v>
                </c:pt>
                <c:pt idx="8">
                  <c:v>#N/A</c:v>
                </c:pt>
                <c:pt idx="9">
                  <c:v>1.79</c:v>
                </c:pt>
              </c:numCache>
            </c:numRef>
          </c:val>
          <c:extLst xmlns:c16r2="http://schemas.microsoft.com/office/drawing/2015/06/chart">
            <c:ext xmlns:c16="http://schemas.microsoft.com/office/drawing/2014/chart" uri="{C3380CC4-5D6E-409C-BE32-E72D297353CC}">
              <c16:uniqueId val="{00000008-F413-498B-8B23-B88DF4CE98BA}"/>
            </c:ext>
          </c:extLst>
        </c:ser>
        <c:ser>
          <c:idx val="9"/>
          <c:order val="9"/>
          <c:tx>
            <c:strRef>
              <c:f>データシート!$A$36</c:f>
              <c:strCache>
                <c:ptCount val="1"/>
                <c:pt idx="0">
                  <c:v>奥出雲病院事業特別会計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4.4000000000000004</c:v>
                </c:pt>
                <c:pt idx="2">
                  <c:v>#N/A</c:v>
                </c:pt>
                <c:pt idx="3">
                  <c:v>4.9400000000000004</c:v>
                </c:pt>
                <c:pt idx="4">
                  <c:v>#N/A</c:v>
                </c:pt>
                <c:pt idx="5">
                  <c:v>4.1399999999999997</c:v>
                </c:pt>
                <c:pt idx="6">
                  <c:v>#N/A</c:v>
                </c:pt>
                <c:pt idx="7">
                  <c:v>3.42</c:v>
                </c:pt>
                <c:pt idx="8">
                  <c:v>#N/A</c:v>
                </c:pt>
                <c:pt idx="9">
                  <c:v>2.29</c:v>
                </c:pt>
              </c:numCache>
            </c:numRef>
          </c:val>
          <c:extLst xmlns:c16r2="http://schemas.microsoft.com/office/drawing/2015/06/chart">
            <c:ext xmlns:c16="http://schemas.microsoft.com/office/drawing/2014/chart" uri="{C3380CC4-5D6E-409C-BE32-E72D297353CC}">
              <c16:uniqueId val="{00000009-F413-498B-8B23-B88DF4CE98BA}"/>
            </c:ext>
          </c:extLst>
        </c:ser>
        <c:dLbls>
          <c:showLegendKey val="0"/>
          <c:showVal val="0"/>
          <c:showCatName val="0"/>
          <c:showSerName val="0"/>
          <c:showPercent val="0"/>
          <c:showBubbleSize val="0"/>
        </c:dLbls>
        <c:gapWidth val="150"/>
        <c:overlap val="100"/>
        <c:axId val="523042208"/>
        <c:axId val="555241184"/>
      </c:barChart>
      <c:catAx>
        <c:axId val="52304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5241184"/>
        <c:crosses val="autoZero"/>
        <c:auto val="1"/>
        <c:lblAlgn val="ctr"/>
        <c:lblOffset val="100"/>
        <c:tickLblSkip val="1"/>
        <c:tickMarkSkip val="1"/>
        <c:noMultiLvlLbl val="0"/>
      </c:catAx>
      <c:valAx>
        <c:axId val="555241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3042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2844</c:v>
                </c:pt>
                <c:pt idx="5">
                  <c:v>2917</c:v>
                </c:pt>
                <c:pt idx="8">
                  <c:v>2965</c:v>
                </c:pt>
                <c:pt idx="11">
                  <c:v>2931</c:v>
                </c:pt>
                <c:pt idx="14">
                  <c:v>2940</c:v>
                </c:pt>
              </c:numCache>
            </c:numRef>
          </c:val>
          <c:extLst xmlns:c16r2="http://schemas.microsoft.com/office/drawing/2015/06/chart">
            <c:ext xmlns:c16="http://schemas.microsoft.com/office/drawing/2014/chart" uri="{C3380CC4-5D6E-409C-BE32-E72D297353CC}">
              <c16:uniqueId val="{00000000-EE26-445A-BB24-07648149C3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E26-445A-BB24-07648149C3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74</c:v>
                </c:pt>
                <c:pt idx="3">
                  <c:v>25</c:v>
                </c:pt>
                <c:pt idx="6">
                  <c:v>21</c:v>
                </c:pt>
                <c:pt idx="9">
                  <c:v>18</c:v>
                </c:pt>
                <c:pt idx="12">
                  <c:v>17</c:v>
                </c:pt>
              </c:numCache>
            </c:numRef>
          </c:val>
          <c:extLst xmlns:c16r2="http://schemas.microsoft.com/office/drawing/2015/06/chart">
            <c:ext xmlns:c16="http://schemas.microsoft.com/office/drawing/2014/chart" uri="{C3380CC4-5D6E-409C-BE32-E72D297353CC}">
              <c16:uniqueId val="{00000002-EE26-445A-BB24-07648149C3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19</c:v>
                </c:pt>
                <c:pt idx="3">
                  <c:v>21</c:v>
                </c:pt>
                <c:pt idx="6">
                  <c:v>31</c:v>
                </c:pt>
                <c:pt idx="9">
                  <c:v>31</c:v>
                </c:pt>
                <c:pt idx="12">
                  <c:v>29</c:v>
                </c:pt>
              </c:numCache>
            </c:numRef>
          </c:val>
          <c:extLst xmlns:c16r2="http://schemas.microsoft.com/office/drawing/2015/06/chart">
            <c:ext xmlns:c16="http://schemas.microsoft.com/office/drawing/2014/chart" uri="{C3380CC4-5D6E-409C-BE32-E72D297353CC}">
              <c16:uniqueId val="{00000003-EE26-445A-BB24-07648149C3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986</c:v>
                </c:pt>
                <c:pt idx="3">
                  <c:v>983</c:v>
                </c:pt>
                <c:pt idx="6">
                  <c:v>1037</c:v>
                </c:pt>
                <c:pt idx="9">
                  <c:v>1043</c:v>
                </c:pt>
                <c:pt idx="12">
                  <c:v>1075</c:v>
                </c:pt>
              </c:numCache>
            </c:numRef>
          </c:val>
          <c:extLst xmlns:c16r2="http://schemas.microsoft.com/office/drawing/2015/06/chart">
            <c:ext xmlns:c16="http://schemas.microsoft.com/office/drawing/2014/chart" uri="{C3380CC4-5D6E-409C-BE32-E72D297353CC}">
              <c16:uniqueId val="{00000004-EE26-445A-BB24-07648149C3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E26-445A-BB24-07648149C3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E26-445A-BB24-07648149C3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2676</c:v>
                </c:pt>
                <c:pt idx="3">
                  <c:v>2649</c:v>
                </c:pt>
                <c:pt idx="6">
                  <c:v>2627</c:v>
                </c:pt>
                <c:pt idx="9">
                  <c:v>2616</c:v>
                </c:pt>
                <c:pt idx="12">
                  <c:v>2538</c:v>
                </c:pt>
              </c:numCache>
            </c:numRef>
          </c:val>
          <c:extLst xmlns:c16r2="http://schemas.microsoft.com/office/drawing/2015/06/chart">
            <c:ext xmlns:c16="http://schemas.microsoft.com/office/drawing/2014/chart" uri="{C3380CC4-5D6E-409C-BE32-E72D297353CC}">
              <c16:uniqueId val="{00000007-EE26-445A-BB24-07648149C30E}"/>
            </c:ext>
          </c:extLst>
        </c:ser>
        <c:dLbls>
          <c:showLegendKey val="0"/>
          <c:showVal val="0"/>
          <c:showCatName val="0"/>
          <c:showSerName val="0"/>
          <c:showPercent val="0"/>
          <c:showBubbleSize val="0"/>
        </c:dLbls>
        <c:gapWidth val="100"/>
        <c:overlap val="100"/>
        <c:axId val="555241968"/>
        <c:axId val="555242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911</c:v>
                </c:pt>
                <c:pt idx="2">
                  <c:v>#N/A</c:v>
                </c:pt>
                <c:pt idx="3">
                  <c:v>#N/A</c:v>
                </c:pt>
                <c:pt idx="4">
                  <c:v>761</c:v>
                </c:pt>
                <c:pt idx="5">
                  <c:v>#N/A</c:v>
                </c:pt>
                <c:pt idx="6">
                  <c:v>#N/A</c:v>
                </c:pt>
                <c:pt idx="7">
                  <c:v>751</c:v>
                </c:pt>
                <c:pt idx="8">
                  <c:v>#N/A</c:v>
                </c:pt>
                <c:pt idx="9">
                  <c:v>#N/A</c:v>
                </c:pt>
                <c:pt idx="10">
                  <c:v>777</c:v>
                </c:pt>
                <c:pt idx="11">
                  <c:v>#N/A</c:v>
                </c:pt>
                <c:pt idx="12">
                  <c:v>#N/A</c:v>
                </c:pt>
                <c:pt idx="13">
                  <c:v>719</c:v>
                </c:pt>
                <c:pt idx="14">
                  <c:v>#N/A</c:v>
                </c:pt>
              </c:numCache>
            </c:numRef>
          </c:val>
          <c:smooth val="0"/>
          <c:extLst xmlns:c16r2="http://schemas.microsoft.com/office/drawing/2015/06/chart">
            <c:ext xmlns:c16="http://schemas.microsoft.com/office/drawing/2014/chart" uri="{C3380CC4-5D6E-409C-BE32-E72D297353CC}">
              <c16:uniqueId val="{00000008-EE26-445A-BB24-07648149C30E}"/>
            </c:ext>
          </c:extLst>
        </c:ser>
        <c:dLbls>
          <c:showLegendKey val="0"/>
          <c:showVal val="0"/>
          <c:showCatName val="0"/>
          <c:showSerName val="0"/>
          <c:showPercent val="0"/>
          <c:showBubbleSize val="0"/>
        </c:dLbls>
        <c:marker val="1"/>
        <c:smooth val="0"/>
        <c:axId val="555241968"/>
        <c:axId val="555242360"/>
      </c:lineChart>
      <c:catAx>
        <c:axId val="55524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5242360"/>
        <c:crosses val="autoZero"/>
        <c:auto val="1"/>
        <c:lblAlgn val="ctr"/>
        <c:lblOffset val="100"/>
        <c:tickLblSkip val="1"/>
        <c:tickMarkSkip val="1"/>
        <c:noMultiLvlLbl val="0"/>
      </c:catAx>
      <c:valAx>
        <c:axId val="555242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524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26081</c:v>
                </c:pt>
                <c:pt idx="5">
                  <c:v>25301</c:v>
                </c:pt>
                <c:pt idx="8">
                  <c:v>24649</c:v>
                </c:pt>
                <c:pt idx="11">
                  <c:v>24304</c:v>
                </c:pt>
                <c:pt idx="14">
                  <c:v>23068</c:v>
                </c:pt>
              </c:numCache>
            </c:numRef>
          </c:val>
          <c:extLst xmlns:c16r2="http://schemas.microsoft.com/office/drawing/2015/06/chart">
            <c:ext xmlns:c16="http://schemas.microsoft.com/office/drawing/2014/chart" uri="{C3380CC4-5D6E-409C-BE32-E72D297353CC}">
              <c16:uniqueId val="{00000000-29C7-4F2D-A141-369CD0313F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1066</c:v>
                </c:pt>
                <c:pt idx="5">
                  <c:v>911</c:v>
                </c:pt>
                <c:pt idx="8">
                  <c:v>788</c:v>
                </c:pt>
                <c:pt idx="11">
                  <c:v>786</c:v>
                </c:pt>
                <c:pt idx="14">
                  <c:v>701</c:v>
                </c:pt>
              </c:numCache>
            </c:numRef>
          </c:val>
          <c:extLst xmlns:c16r2="http://schemas.microsoft.com/office/drawing/2015/06/chart">
            <c:ext xmlns:c16="http://schemas.microsoft.com/office/drawing/2014/chart" uri="{C3380CC4-5D6E-409C-BE32-E72D297353CC}">
              <c16:uniqueId val="{00000001-29C7-4F2D-A141-369CD0313F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3115</c:v>
                </c:pt>
                <c:pt idx="5">
                  <c:v>3144</c:v>
                </c:pt>
                <c:pt idx="8">
                  <c:v>3164</c:v>
                </c:pt>
                <c:pt idx="11">
                  <c:v>2654</c:v>
                </c:pt>
                <c:pt idx="14">
                  <c:v>2576</c:v>
                </c:pt>
              </c:numCache>
            </c:numRef>
          </c:val>
          <c:extLst xmlns:c16r2="http://schemas.microsoft.com/office/drawing/2015/06/chart">
            <c:ext xmlns:c16="http://schemas.microsoft.com/office/drawing/2014/chart" uri="{C3380CC4-5D6E-409C-BE32-E72D297353CC}">
              <c16:uniqueId val="{00000002-29C7-4F2D-A141-369CD0313F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9C7-4F2D-A141-369CD0313F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9C7-4F2D-A141-369CD0313F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166</c:v>
                </c:pt>
                <c:pt idx="3">
                  <c:v>64</c:v>
                </c:pt>
                <c:pt idx="6">
                  <c:v>99</c:v>
                </c:pt>
                <c:pt idx="9">
                  <c:v>77</c:v>
                </c:pt>
                <c:pt idx="12">
                  <c:v>108</c:v>
                </c:pt>
              </c:numCache>
            </c:numRef>
          </c:val>
          <c:extLst xmlns:c16r2="http://schemas.microsoft.com/office/drawing/2015/06/chart">
            <c:ext xmlns:c16="http://schemas.microsoft.com/office/drawing/2014/chart" uri="{C3380CC4-5D6E-409C-BE32-E72D297353CC}">
              <c16:uniqueId val="{00000005-29C7-4F2D-A141-369CD0313F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1244</c:v>
                </c:pt>
                <c:pt idx="3">
                  <c:v>1209</c:v>
                </c:pt>
                <c:pt idx="6">
                  <c:v>1152</c:v>
                </c:pt>
                <c:pt idx="9">
                  <c:v>1055</c:v>
                </c:pt>
                <c:pt idx="12">
                  <c:v>1053</c:v>
                </c:pt>
              </c:numCache>
            </c:numRef>
          </c:val>
          <c:extLst xmlns:c16r2="http://schemas.microsoft.com/office/drawing/2015/06/chart">
            <c:ext xmlns:c16="http://schemas.microsoft.com/office/drawing/2014/chart" uri="{C3380CC4-5D6E-409C-BE32-E72D297353CC}">
              <c16:uniqueId val="{00000006-29C7-4F2D-A141-369CD0313F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231</c:v>
                </c:pt>
                <c:pt idx="3">
                  <c:v>234</c:v>
                </c:pt>
                <c:pt idx="6">
                  <c:v>236</c:v>
                </c:pt>
                <c:pt idx="9">
                  <c:v>251</c:v>
                </c:pt>
                <c:pt idx="12">
                  <c:v>233</c:v>
                </c:pt>
              </c:numCache>
            </c:numRef>
          </c:val>
          <c:extLst xmlns:c16r2="http://schemas.microsoft.com/office/drawing/2015/06/chart">
            <c:ext xmlns:c16="http://schemas.microsoft.com/office/drawing/2014/chart" uri="{C3380CC4-5D6E-409C-BE32-E72D297353CC}">
              <c16:uniqueId val="{00000007-29C7-4F2D-A141-369CD0313F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13192</c:v>
                </c:pt>
                <c:pt idx="3">
                  <c:v>13003</c:v>
                </c:pt>
                <c:pt idx="6">
                  <c:v>12633</c:v>
                </c:pt>
                <c:pt idx="9">
                  <c:v>12283</c:v>
                </c:pt>
                <c:pt idx="12">
                  <c:v>12156</c:v>
                </c:pt>
              </c:numCache>
            </c:numRef>
          </c:val>
          <c:extLst xmlns:c16r2="http://schemas.microsoft.com/office/drawing/2015/06/chart">
            <c:ext xmlns:c16="http://schemas.microsoft.com/office/drawing/2014/chart" uri="{C3380CC4-5D6E-409C-BE32-E72D297353CC}">
              <c16:uniqueId val="{00000008-29C7-4F2D-A141-369CD0313F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718</c:v>
                </c:pt>
                <c:pt idx="3">
                  <c:v>595</c:v>
                </c:pt>
                <c:pt idx="6">
                  <c:v>487</c:v>
                </c:pt>
                <c:pt idx="9">
                  <c:v>382</c:v>
                </c:pt>
                <c:pt idx="12">
                  <c:v>257</c:v>
                </c:pt>
              </c:numCache>
            </c:numRef>
          </c:val>
          <c:extLst xmlns:c16r2="http://schemas.microsoft.com/office/drawing/2015/06/chart">
            <c:ext xmlns:c16="http://schemas.microsoft.com/office/drawing/2014/chart" uri="{C3380CC4-5D6E-409C-BE32-E72D297353CC}">
              <c16:uniqueId val="{00000009-29C7-4F2D-A141-369CD0313F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24325</c:v>
                </c:pt>
                <c:pt idx="3">
                  <c:v>23442</c:v>
                </c:pt>
                <c:pt idx="6">
                  <c:v>22852</c:v>
                </c:pt>
                <c:pt idx="9">
                  <c:v>22504</c:v>
                </c:pt>
                <c:pt idx="12">
                  <c:v>21602</c:v>
                </c:pt>
              </c:numCache>
            </c:numRef>
          </c:val>
          <c:extLst xmlns:c16r2="http://schemas.microsoft.com/office/drawing/2015/06/chart">
            <c:ext xmlns:c16="http://schemas.microsoft.com/office/drawing/2014/chart" uri="{C3380CC4-5D6E-409C-BE32-E72D297353CC}">
              <c16:uniqueId val="{0000000A-29C7-4F2D-A141-369CD0313F73}"/>
            </c:ext>
          </c:extLst>
        </c:ser>
        <c:dLbls>
          <c:showLegendKey val="0"/>
          <c:showVal val="0"/>
          <c:showCatName val="0"/>
          <c:showSerName val="0"/>
          <c:showPercent val="0"/>
          <c:showBubbleSize val="0"/>
        </c:dLbls>
        <c:gapWidth val="100"/>
        <c:overlap val="100"/>
        <c:axId val="558459728"/>
        <c:axId val="558460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9614</c:v>
                </c:pt>
                <c:pt idx="2">
                  <c:v>#N/A</c:v>
                </c:pt>
                <c:pt idx="3">
                  <c:v>#N/A</c:v>
                </c:pt>
                <c:pt idx="4">
                  <c:v>9189</c:v>
                </c:pt>
                <c:pt idx="5">
                  <c:v>#N/A</c:v>
                </c:pt>
                <c:pt idx="6">
                  <c:v>#N/A</c:v>
                </c:pt>
                <c:pt idx="7">
                  <c:v>8857</c:v>
                </c:pt>
                <c:pt idx="8">
                  <c:v>#N/A</c:v>
                </c:pt>
                <c:pt idx="9">
                  <c:v>#N/A</c:v>
                </c:pt>
                <c:pt idx="10">
                  <c:v>8809</c:v>
                </c:pt>
                <c:pt idx="11">
                  <c:v>#N/A</c:v>
                </c:pt>
                <c:pt idx="12">
                  <c:v>#N/A</c:v>
                </c:pt>
                <c:pt idx="13">
                  <c:v>9065</c:v>
                </c:pt>
                <c:pt idx="14">
                  <c:v>#N/A</c:v>
                </c:pt>
              </c:numCache>
            </c:numRef>
          </c:val>
          <c:smooth val="0"/>
          <c:extLst xmlns:c16r2="http://schemas.microsoft.com/office/drawing/2015/06/chart">
            <c:ext xmlns:c16="http://schemas.microsoft.com/office/drawing/2014/chart" uri="{C3380CC4-5D6E-409C-BE32-E72D297353CC}">
              <c16:uniqueId val="{0000000B-29C7-4F2D-A141-369CD0313F73}"/>
            </c:ext>
          </c:extLst>
        </c:ser>
        <c:dLbls>
          <c:showLegendKey val="0"/>
          <c:showVal val="0"/>
          <c:showCatName val="0"/>
          <c:showSerName val="0"/>
          <c:showPercent val="0"/>
          <c:showBubbleSize val="0"/>
        </c:dLbls>
        <c:marker val="1"/>
        <c:smooth val="0"/>
        <c:axId val="558459728"/>
        <c:axId val="558460120"/>
      </c:lineChart>
      <c:catAx>
        <c:axId val="55845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8460120"/>
        <c:crosses val="autoZero"/>
        <c:auto val="1"/>
        <c:lblAlgn val="ctr"/>
        <c:lblOffset val="100"/>
        <c:tickLblSkip val="1"/>
        <c:tickMarkSkip val="1"/>
        <c:noMultiLvlLbl val="0"/>
      </c:catAx>
      <c:valAx>
        <c:axId val="558460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845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965</c:v>
                </c:pt>
                <c:pt idx="1">
                  <c:v>689</c:v>
                </c:pt>
                <c:pt idx="2">
                  <c:v>689</c:v>
                </c:pt>
              </c:numCache>
            </c:numRef>
          </c:val>
          <c:extLst xmlns:c16r2="http://schemas.microsoft.com/office/drawing/2015/06/chart">
            <c:ext xmlns:c16="http://schemas.microsoft.com/office/drawing/2014/chart" uri="{C3380CC4-5D6E-409C-BE32-E72D297353CC}">
              <c16:uniqueId val="{00000000-8D93-4D43-9E44-717975001F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856</c:v>
                </c:pt>
                <c:pt idx="1">
                  <c:v>846</c:v>
                </c:pt>
                <c:pt idx="2">
                  <c:v>564</c:v>
                </c:pt>
              </c:numCache>
            </c:numRef>
          </c:val>
          <c:extLst xmlns:c16r2="http://schemas.microsoft.com/office/drawing/2015/06/chart">
            <c:ext xmlns:c16="http://schemas.microsoft.com/office/drawing/2014/chart" uri="{C3380CC4-5D6E-409C-BE32-E72D297353CC}">
              <c16:uniqueId val="{00000001-8D93-4D43-9E44-717975001F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1846</c:v>
                </c:pt>
                <c:pt idx="1">
                  <c:v>1519</c:v>
                </c:pt>
                <c:pt idx="2">
                  <c:v>1779</c:v>
                </c:pt>
              </c:numCache>
            </c:numRef>
          </c:val>
          <c:extLst xmlns:c16r2="http://schemas.microsoft.com/office/drawing/2015/06/chart">
            <c:ext xmlns:c16="http://schemas.microsoft.com/office/drawing/2014/chart" uri="{C3380CC4-5D6E-409C-BE32-E72D297353CC}">
              <c16:uniqueId val="{00000002-8D93-4D43-9E44-717975001F4E}"/>
            </c:ext>
          </c:extLst>
        </c:ser>
        <c:dLbls>
          <c:showLegendKey val="0"/>
          <c:showVal val="0"/>
          <c:showCatName val="0"/>
          <c:showSerName val="0"/>
          <c:showPercent val="0"/>
          <c:showBubbleSize val="0"/>
        </c:dLbls>
        <c:gapWidth val="120"/>
        <c:overlap val="100"/>
        <c:axId val="558461296"/>
        <c:axId val="558461688"/>
      </c:barChart>
      <c:catAx>
        <c:axId val="55846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8461688"/>
        <c:crosses val="autoZero"/>
        <c:auto val="1"/>
        <c:lblAlgn val="ctr"/>
        <c:lblOffset val="100"/>
        <c:tickLblSkip val="1"/>
        <c:tickMarkSkip val="1"/>
        <c:noMultiLvlLbl val="0"/>
      </c:catAx>
      <c:valAx>
        <c:axId val="558461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846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57A-479F-AE3C-E271F0C9925A}"/>
                </c:ext>
                <c:ext xmlns:c15="http://schemas.microsoft.com/office/drawing/2012/chart" uri="{CE6537A1-D6FC-4f65-9D91-7224C49458BB}">
                  <c15:dlblFieldTable>
                    <c15:dlblFTEntry>
                      <c15:txfldGUID>{4B4AA7B0-529D-4529-B981-8435C4B75ECE}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57A-479F-AE3C-E271F0C9925A}"/>
                </c:ext>
                <c:ext xmlns:c15="http://schemas.microsoft.com/office/drawing/2012/chart" uri="{CE6537A1-D6FC-4f65-9D91-7224C49458BB}">
                  <c15:dlblFieldTable>
                    <c15:dlblFTEntry>
                      <c15:txfldGUID>{39C42C20-5B85-4315-B086-8CFE67B4659F}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57A-479F-AE3C-E271F0C9925A}"/>
                </c:ext>
                <c:ext xmlns:c15="http://schemas.microsoft.com/office/drawing/2012/chart" uri="{CE6537A1-D6FC-4f65-9D91-7224C49458BB}">
                  <c15:dlblFieldTable>
                    <c15:dlblFTEntry>
                      <c15:txfldGUID>{ECFE5A78-81FB-469F-90A3-C0DBD4633BDC}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57A-479F-AE3C-E271F0C9925A}"/>
                </c:ext>
                <c:ext xmlns:c15="http://schemas.microsoft.com/office/drawing/2012/chart" uri="{CE6537A1-D6FC-4f65-9D91-7224C49458BB}">
                  <c15:dlblFieldTable>
                    <c15:dlblFTEntry>
                      <c15:txfldGUID>{1306B065-CF27-4B65-A74A-EA89273A1572}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57A-479F-AE3C-E271F0C9925A}"/>
                </c:ext>
                <c:ext xmlns:c15="http://schemas.microsoft.com/office/drawing/2012/chart" uri="{CE6537A1-D6FC-4f65-9D91-7224C49458BB}">
                  <c15:dlblFieldTable>
                    <c15:dlblFTEntry>
                      <c15:txfldGUID>{0CFE845D-78E6-4C3A-A77B-2A5727AABEE4}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57A-479F-AE3C-E271F0C9925A}"/>
                </c:ext>
                <c:ext xmlns:c15="http://schemas.microsoft.com/office/drawing/2012/chart" uri="{CE6537A1-D6FC-4f65-9D91-7224C49458BB}">
                  <c15:dlblFieldTable>
                    <c15:dlblFTEntry>
                      <c15:txfldGUID>{228D64DD-7986-4D40-A8A4-D6A3BD639C7B}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57A-479F-AE3C-E271F0C9925A}"/>
                </c:ext>
                <c:ext xmlns:c15="http://schemas.microsoft.com/office/drawing/2012/chart" uri="{CE6537A1-D6FC-4f65-9D91-7224C49458BB}">
                  <c15:dlblFieldTable>
                    <c15:dlblFTEntry>
                      <c15:txfldGUID>{A31AD8A4-59B0-4366-837A-3F6BD1D97CAB}</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57A-479F-AE3C-E271F0C9925A}"/>
                </c:ext>
                <c:ext xmlns:c15="http://schemas.microsoft.com/office/drawing/2012/chart" uri="{CE6537A1-D6FC-4f65-9D91-7224C49458BB}">
                  <c15:dlblFieldTable>
                    <c15:dlblFTEntry>
                      <c15:txfldGUID>{E5DA40C4-A626-4D95-B6AA-704A9993AAD3}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57A-479F-AE3C-E271F0C9925A}"/>
                </c:ext>
                <c:ext xmlns:c15="http://schemas.microsoft.com/office/drawing/2012/chart" uri="{CE6537A1-D6FC-4f65-9D91-7224C49458BB}">
                  <c15:dlblFieldTable>
                    <c15:dlblFTEntry>
                      <c15:txfldGUID>{BE57F5F6-59CE-49ED-B024-C061FC525EA4}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c:v>
                </c:pt>
                <c:pt idx="24">
                  <c:v>52.4</c:v>
                </c:pt>
                <c:pt idx="32">
                  <c:v>53.2</c:v>
                </c:pt>
              </c:numCache>
            </c:numRef>
          </c:xVal>
          <c:yVal>
            <c:numRef>
              <c:f>公会計指標分析・財政指標組合せ分析表!$BP$51:$DC$51</c:f>
              <c:numCache>
                <c:formatCode>#,##0.0;"▲ "#,##0.0</c:formatCode>
                <c:ptCount val="40"/>
                <c:pt idx="16">
                  <c:v>165.9</c:v>
                </c:pt>
                <c:pt idx="24">
                  <c:v>169.7</c:v>
                </c:pt>
                <c:pt idx="32">
                  <c:v>177.6</c:v>
                </c:pt>
              </c:numCache>
            </c:numRef>
          </c:yVal>
          <c:smooth val="0"/>
          <c:extLst xmlns:c16r2="http://schemas.microsoft.com/office/drawing/2015/06/chart">
            <c:ext xmlns:c16="http://schemas.microsoft.com/office/drawing/2014/chart" uri="{C3380CC4-5D6E-409C-BE32-E72D297353CC}">
              <c16:uniqueId val="{00000009-157A-479F-AE3C-E271F0C992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57A-479F-AE3C-E271F0C9925A}"/>
                </c:ext>
                <c:ext xmlns:c15="http://schemas.microsoft.com/office/drawing/2012/chart" uri="{CE6537A1-D6FC-4f65-9D91-7224C49458BB}">
                  <c15:dlblFieldTable>
                    <c15:dlblFTEntry>
                      <c15:txfldGUID>{0263131D-D9F8-40D8-A44F-B8B0A53B4523}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57A-479F-AE3C-E271F0C9925A}"/>
                </c:ext>
                <c:ext xmlns:c15="http://schemas.microsoft.com/office/drawing/2012/chart" uri="{CE6537A1-D6FC-4f65-9D91-7224C49458BB}">
                  <c15:dlblFieldTable>
                    <c15:dlblFTEntry>
                      <c15:txfldGUID>{891F0F47-3951-437E-843C-67F8663ACC45}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57A-479F-AE3C-E271F0C9925A}"/>
                </c:ext>
                <c:ext xmlns:c15="http://schemas.microsoft.com/office/drawing/2012/chart" uri="{CE6537A1-D6FC-4f65-9D91-7224C49458BB}">
                  <c15:dlblFieldTable>
                    <c15:dlblFTEntry>
                      <c15:txfldGUID>{D2CB2C81-A9A1-460B-A6BD-11B7DEACF2BE}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57A-479F-AE3C-E271F0C9925A}"/>
                </c:ext>
                <c:ext xmlns:c15="http://schemas.microsoft.com/office/drawing/2012/chart" uri="{CE6537A1-D6FC-4f65-9D91-7224C49458BB}">
                  <c15:dlblFieldTable>
                    <c15:dlblFTEntry>
                      <c15:txfldGUID>{535CE820-B07E-47F4-85A4-00BA3C625AFD}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57A-479F-AE3C-E271F0C9925A}"/>
                </c:ext>
                <c:ext xmlns:c15="http://schemas.microsoft.com/office/drawing/2012/chart" uri="{CE6537A1-D6FC-4f65-9D91-7224C49458BB}">
                  <c15:dlblFieldTable>
                    <c15:dlblFTEntry>
                      <c15:txfldGUID>{E21E87A3-B88F-4909-8468-37C42F4A700A}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57A-479F-AE3C-E271F0C9925A}"/>
                </c:ext>
                <c:ext xmlns:c15="http://schemas.microsoft.com/office/drawing/2012/chart" uri="{CE6537A1-D6FC-4f65-9D91-7224C49458BB}">
                  <c15:dlblFieldTable>
                    <c15:dlblFTEntry>
                      <c15:txfldGUID>{DC907175-4420-4F8B-81F2-79ECEAB99EFA}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57A-479F-AE3C-E271F0C9925A}"/>
                </c:ext>
                <c:ext xmlns:c15="http://schemas.microsoft.com/office/drawing/2012/chart" uri="{CE6537A1-D6FC-4f65-9D91-7224C49458BB}">
                  <c15:dlblFieldTable>
                    <c15:dlblFTEntry>
                      <c15:txfldGUID>{F2F12613-B4FA-4F4F-BF96-8943BCAA6481}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57A-479F-AE3C-E271F0C9925A}"/>
                </c:ext>
                <c:ext xmlns:c15="http://schemas.microsoft.com/office/drawing/2012/chart" uri="{CE6537A1-D6FC-4f65-9D91-7224C49458BB}">
                  <c15:dlblFieldTable>
                    <c15:dlblFTEntry>
                      <c15:txfldGUID>{9EEB0F4B-C421-4E32-978A-3702A46904AB}</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57A-479F-AE3C-E271F0C9925A}"/>
                </c:ext>
                <c:ext xmlns:c15="http://schemas.microsoft.com/office/drawing/2012/chart" uri="{CE6537A1-D6FC-4f65-9D91-7224C49458BB}">
                  <c15:dlblFieldTable>
                    <c15:dlblFTEntry>
                      <c15:txfldGUID>{A1AB9220-A36E-4D97-B639-BAEB18FEEA8D}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55.6</c:v>
                </c:pt>
                <c:pt idx="24">
                  <c:v>59.8</c:v>
                </c:pt>
                <c:pt idx="32">
                  <c:v>60.5</c:v>
                </c:pt>
              </c:numCache>
            </c:numRef>
          </c:xVal>
          <c:yVal>
            <c:numRef>
              <c:f>公会計指標分析・財政指標組合せ分析表!$BP$55:$DC$55</c:f>
              <c:numCache>
                <c:formatCode>#,##0.0;"▲ "#,##0.0</c:formatCode>
                <c:ptCount val="40"/>
                <c:pt idx="16">
                  <c:v>58.9</c:v>
                </c:pt>
                <c:pt idx="24">
                  <c:v>51.4</c:v>
                </c:pt>
                <c:pt idx="32">
                  <c:v>46.8</c:v>
                </c:pt>
              </c:numCache>
            </c:numRef>
          </c:yVal>
          <c:smooth val="0"/>
          <c:extLst xmlns:c16r2="http://schemas.microsoft.com/office/drawing/2015/06/chart">
            <c:ext xmlns:c16="http://schemas.microsoft.com/office/drawing/2014/chart" uri="{C3380CC4-5D6E-409C-BE32-E72D297353CC}">
              <c16:uniqueId val="{00000013-157A-479F-AE3C-E271F0C9925A}"/>
            </c:ext>
          </c:extLst>
        </c:ser>
        <c:dLbls>
          <c:showLegendKey val="0"/>
          <c:showVal val="1"/>
          <c:showCatName val="0"/>
          <c:showSerName val="0"/>
          <c:showPercent val="0"/>
          <c:showBubbleSize val="0"/>
        </c:dLbls>
        <c:axId val="555244320"/>
        <c:axId val="555243928"/>
      </c:scatterChart>
      <c:valAx>
        <c:axId val="555244320"/>
        <c:scaling>
          <c:orientation val="minMax"/>
          <c:max val="61.300000000000004"/>
          <c:min val="50.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5243928"/>
        <c:crosses val="autoZero"/>
        <c:crossBetween val="midCat"/>
      </c:valAx>
      <c:valAx>
        <c:axId val="555243928"/>
        <c:scaling>
          <c:orientation val="minMax"/>
          <c:max val="20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5244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2AB-4CB5-BC72-F84628A2F9DF}"/>
                </c:ext>
                <c:ext xmlns:c15="http://schemas.microsoft.com/office/drawing/2012/chart" uri="{CE6537A1-D6FC-4f65-9D91-7224C49458BB}">
                  <c15:dlblFieldTable>
                    <c15:dlblFTEntry>
                      <c15:txfldGUID>{6F2C9DA2-B362-4E75-BB05-8F80C5F5139E}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2AB-4CB5-BC72-F84628A2F9DF}"/>
                </c:ext>
                <c:ext xmlns:c15="http://schemas.microsoft.com/office/drawing/2012/chart" uri="{CE6537A1-D6FC-4f65-9D91-7224C49458BB}">
                  <c15:dlblFieldTable>
                    <c15:dlblFTEntry>
                      <c15:txfldGUID>{2A377721-1137-4A6B-8A5D-138C42240BB8}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2AB-4CB5-BC72-F84628A2F9DF}"/>
                </c:ext>
                <c:ext xmlns:c15="http://schemas.microsoft.com/office/drawing/2012/chart" uri="{CE6537A1-D6FC-4f65-9D91-7224C49458BB}">
                  <c15:dlblFieldTable>
                    <c15:dlblFTEntry>
                      <c15:txfldGUID>{FC5E9642-8275-4571-A526-5FC4EEF7D393}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2AB-4CB5-BC72-F84628A2F9DF}"/>
                </c:ext>
                <c:ext xmlns:c15="http://schemas.microsoft.com/office/drawing/2012/chart" uri="{CE6537A1-D6FC-4f65-9D91-7224C49458BB}">
                  <c15:dlblFieldTable>
                    <c15:dlblFTEntry>
                      <c15:txfldGUID>{182E75DA-6378-4EB7-BE99-02AC0D7DFABD}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2AB-4CB5-BC72-F84628A2F9DF}"/>
                </c:ext>
                <c:ext xmlns:c15="http://schemas.microsoft.com/office/drawing/2012/chart" uri="{CE6537A1-D6FC-4f65-9D91-7224C49458BB}">
                  <c15:dlblFieldTable>
                    <c15:dlblFTEntry>
                      <c15:txfldGUID>{86B381A8-C777-4CA7-A912-D6561B6F5B7B}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2AB-4CB5-BC72-F84628A2F9DF}"/>
                </c:ext>
                <c:ext xmlns:c15="http://schemas.microsoft.com/office/drawing/2012/chart" uri="{CE6537A1-D6FC-4f65-9D91-7224C49458BB}">
                  <c15:dlblFieldTable>
                    <c15:dlblFTEntry>
                      <c15:txfldGUID>{87D8A749-D984-4523-9EC6-1C7BE9073964}</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2AB-4CB5-BC72-F84628A2F9DF}"/>
                </c:ext>
                <c:ext xmlns:c15="http://schemas.microsoft.com/office/drawing/2012/chart" uri="{CE6537A1-D6FC-4f65-9D91-7224C49458BB}">
                  <c15:dlblFieldTable>
                    <c15:dlblFTEntry>
                      <c15:txfldGUID>{723A7E12-EBC1-4FAF-A417-09590920CF6F}</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3163176926823507E-2"/>
                  <c:y val="-6.1599471747172958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2AB-4CB5-BC72-F84628A2F9DF}"/>
                </c:ext>
                <c:ext xmlns:c15="http://schemas.microsoft.com/office/drawing/2012/chart" uri="{CE6537A1-D6FC-4f65-9D91-7224C49458BB}">
                  <c15:dlblFieldTable>
                    <c15:dlblFTEntry>
                      <c15:txfldGUID>{F1078C80-F4A9-4CC0-8BDD-9389867F4E2E}</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4.0232806311397827E-2"/>
                  <c:y val="-6.3233822428414965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2AB-4CB5-BC72-F84628A2F9DF}"/>
                </c:ext>
                <c:ext xmlns:c15="http://schemas.microsoft.com/office/drawing/2012/chart" uri="{CE6537A1-D6FC-4f65-9D91-7224C49458BB}">
                  <c15:dlblFieldTable>
                    <c15:dlblFTEntry>
                      <c15:txfldGUID>{1B4EF756-8EE8-436C-9173-770896E93891}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17.3</c:v>
                </c:pt>
                <c:pt idx="8">
                  <c:v>15.7</c:v>
                </c:pt>
                <c:pt idx="16">
                  <c:v>15</c:v>
                </c:pt>
                <c:pt idx="24">
                  <c:v>14.4</c:v>
                </c:pt>
                <c:pt idx="32">
                  <c:v>14.3</c:v>
                </c:pt>
              </c:numCache>
            </c:numRef>
          </c:xVal>
          <c:yVal>
            <c:numRef>
              <c:f>公会計指標分析・財政指標組合せ分析表!$BP$73:$DC$73</c:f>
              <c:numCache>
                <c:formatCode>#,##0.0;"▲ "#,##0.0</c:formatCode>
                <c:ptCount val="40"/>
                <c:pt idx="0">
                  <c:v>178</c:v>
                </c:pt>
                <c:pt idx="8">
                  <c:v>173.4</c:v>
                </c:pt>
                <c:pt idx="16">
                  <c:v>165.9</c:v>
                </c:pt>
                <c:pt idx="24">
                  <c:v>169.7</c:v>
                </c:pt>
                <c:pt idx="32">
                  <c:v>177.6</c:v>
                </c:pt>
              </c:numCache>
            </c:numRef>
          </c:yVal>
          <c:smooth val="0"/>
          <c:extLst xmlns:c16r2="http://schemas.microsoft.com/office/drawing/2015/06/chart">
            <c:ext xmlns:c16="http://schemas.microsoft.com/office/drawing/2014/chart" uri="{C3380CC4-5D6E-409C-BE32-E72D297353CC}">
              <c16:uniqueId val="{00000009-52AB-4CB5-BC72-F84628A2F9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2AB-4CB5-BC72-F84628A2F9DF}"/>
                </c:ext>
                <c:ext xmlns:c15="http://schemas.microsoft.com/office/drawing/2012/chart" uri="{CE6537A1-D6FC-4f65-9D91-7224C49458BB}">
                  <c15:dlblFieldTable>
                    <c15:dlblFTEntry>
                      <c15:txfldGUID>{3FF497A2-3805-4ACB-9E21-856C5D0E63B6}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2AB-4CB5-BC72-F84628A2F9DF}"/>
                </c:ext>
                <c:ext xmlns:c15="http://schemas.microsoft.com/office/drawing/2012/chart" uri="{CE6537A1-D6FC-4f65-9D91-7224C49458BB}">
                  <c15:dlblFieldTable>
                    <c15:dlblFTEntry>
                      <c15:txfldGUID>{872C6615-1C4C-4E94-848B-2A569A772F5C}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2AB-4CB5-BC72-F84628A2F9DF}"/>
                </c:ext>
                <c:ext xmlns:c15="http://schemas.microsoft.com/office/drawing/2012/chart" uri="{CE6537A1-D6FC-4f65-9D91-7224C49458BB}">
                  <c15:dlblFieldTable>
                    <c15:dlblFTEntry>
                      <c15:txfldGUID>{AADD917C-4FAE-4878-9C18-DA2BF8887B0E}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2AB-4CB5-BC72-F84628A2F9DF}"/>
                </c:ext>
                <c:ext xmlns:c15="http://schemas.microsoft.com/office/drawing/2012/chart" uri="{CE6537A1-D6FC-4f65-9D91-7224C49458BB}">
                  <c15:dlblFieldTable>
                    <c15:dlblFTEntry>
                      <c15:txfldGUID>{A2AF5338-CE47-4D14-AF19-7D518B8A4429}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2AB-4CB5-BC72-F84628A2F9DF}"/>
                </c:ext>
                <c:ext xmlns:c15="http://schemas.microsoft.com/office/drawing/2012/chart" uri="{CE6537A1-D6FC-4f65-9D91-7224C49458BB}">
                  <c15:dlblFieldTable>
                    <c15:dlblFTEntry>
                      <c15:txfldGUID>{E9949EAE-51D5-47FA-A8C2-92477D923B9B}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2AB-4CB5-BC72-F84628A2F9DF}"/>
                </c:ext>
                <c:ext xmlns:c15="http://schemas.microsoft.com/office/drawing/2012/chart" uri="{CE6537A1-D6FC-4f65-9D91-7224C49458BB}">
                  <c15:dlblFieldTable>
                    <c15:dlblFTEntry>
                      <c15:txfldGUID>{8F919427-6AF2-4FFD-AE86-E6B30F31AD65}</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2AB-4CB5-BC72-F84628A2F9DF}"/>
                </c:ext>
                <c:ext xmlns:c15="http://schemas.microsoft.com/office/drawing/2012/chart" uri="{CE6537A1-D6FC-4f65-9D91-7224C49458BB}">
                  <c15:dlblFieldTable>
                    <c15:dlblFTEntry>
                      <c15:txfldGUID>{1C79BF7E-87DB-49F4-A6C4-B64F1A41C1AD}</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2AB-4CB5-BC72-F84628A2F9DF}"/>
                </c:ext>
                <c:ext xmlns:c15="http://schemas.microsoft.com/office/drawing/2012/chart" uri="{CE6537A1-D6FC-4f65-9D91-7224C49458BB}">
                  <c15:dlblFieldTable>
                    <c15:dlblFTEntry>
                      <c15:txfldGUID>{27E0C93C-6EFD-490D-9D2C-1374F257BC13}</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2AB-4CB5-BC72-F84628A2F9DF}"/>
                </c:ext>
                <c:ext xmlns:c15="http://schemas.microsoft.com/office/drawing/2012/chart" uri="{CE6537A1-D6FC-4f65-9D91-7224C49458BB}">
                  <c15:dlblFieldTable>
                    <c15:dlblFTEntry>
                      <c15:txfldGUID>{77908E2B-CA54-42D1-A8DF-65E3D4FE2F6B}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10.8</c:v>
                </c:pt>
                <c:pt idx="24">
                  <c:v>10.199999999999999</c:v>
                </c:pt>
                <c:pt idx="32">
                  <c:v>9.9</c:v>
                </c:pt>
              </c:numCache>
            </c:numRef>
          </c:xVal>
          <c:yVal>
            <c:numRef>
              <c:f>公会計指標分析・財政指標組合せ分析表!$BP$77:$DC$77</c:f>
              <c:numCache>
                <c:formatCode>#,##0.0;"▲ "#,##0.0</c:formatCode>
                <c:ptCount val="40"/>
                <c:pt idx="0">
                  <c:v>55.2</c:v>
                </c:pt>
                <c:pt idx="8">
                  <c:v>54</c:v>
                </c:pt>
                <c:pt idx="16">
                  <c:v>58.9</c:v>
                </c:pt>
                <c:pt idx="24">
                  <c:v>51.4</c:v>
                </c:pt>
                <c:pt idx="32">
                  <c:v>46.8</c:v>
                </c:pt>
              </c:numCache>
            </c:numRef>
          </c:yVal>
          <c:smooth val="0"/>
          <c:extLst xmlns:c16r2="http://schemas.microsoft.com/office/drawing/2015/06/chart">
            <c:ext xmlns:c16="http://schemas.microsoft.com/office/drawing/2014/chart" uri="{C3380CC4-5D6E-409C-BE32-E72D297353CC}">
              <c16:uniqueId val="{00000013-52AB-4CB5-BC72-F84628A2F9DF}"/>
            </c:ext>
          </c:extLst>
        </c:ser>
        <c:dLbls>
          <c:showLegendKey val="0"/>
          <c:showVal val="1"/>
          <c:showCatName val="0"/>
          <c:showSerName val="0"/>
          <c:showPercent val="0"/>
          <c:showBubbleSize val="0"/>
        </c:dLbls>
        <c:axId val="555242752"/>
        <c:axId val="558462472"/>
      </c:scatterChart>
      <c:valAx>
        <c:axId val="555242752"/>
        <c:scaling>
          <c:orientation val="minMax"/>
          <c:max val="18"/>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8462472"/>
        <c:crosses val="autoZero"/>
        <c:crossBetween val="midCat"/>
      </c:valAx>
      <c:valAx>
        <c:axId val="558462472"/>
        <c:scaling>
          <c:orientation val="minMax"/>
          <c:max val="20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52427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元利償還金は繰上償還の実施による抑制効果により、前年度より約</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百万円の減となったものの、公営企業債の元利償還金に対する繰入金が約</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し合計では</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百万円の減となった。</a:t>
          </a:r>
          <a:endParaRPr lang="ja-JP" altLang="ja-JP" sz="1400">
            <a:effectLst/>
          </a:endParaRPr>
        </a:p>
        <a:p>
          <a:r>
            <a:rPr kumimoji="1" lang="ja-JP" altLang="ja-JP" sz="1100">
              <a:solidFill>
                <a:schemeClr val="dk1"/>
              </a:solidFill>
              <a:effectLst/>
              <a:latin typeface="+mn-lt"/>
              <a:ea typeface="+mn-ea"/>
              <a:cs typeface="+mn-cs"/>
            </a:rPr>
            <a:t>　算入公債費等については、</a:t>
          </a:r>
          <a:r>
            <a:rPr kumimoji="1" lang="ja-JP" altLang="en-US" sz="1100">
              <a:solidFill>
                <a:schemeClr val="dk1"/>
              </a:solidFill>
              <a:effectLst/>
              <a:latin typeface="+mn-lt"/>
              <a:ea typeface="+mn-ea"/>
              <a:cs typeface="+mn-cs"/>
            </a:rPr>
            <a:t>臨時財政対策債、合併特例債の算入増</a:t>
          </a:r>
          <a:r>
            <a:rPr kumimoji="1" lang="ja-JP" altLang="ja-JP" sz="1100">
              <a:solidFill>
                <a:schemeClr val="dk1"/>
              </a:solidFill>
              <a:effectLst/>
              <a:latin typeface="+mn-lt"/>
              <a:ea typeface="+mn-ea"/>
              <a:cs typeface="+mn-cs"/>
            </a:rPr>
            <a:t>が主な要因となって約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上記の要因などにより実質公債費比率の分子としては、約</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地方債残高は繰上償還の効果等により近年減少傾向にあり</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902</a:t>
          </a:r>
          <a:r>
            <a:rPr kumimoji="1" lang="ja-JP" altLang="ja-JP" sz="1100">
              <a:solidFill>
                <a:schemeClr val="dk1"/>
              </a:solidFill>
              <a:effectLst/>
              <a:latin typeface="+mn-lt"/>
              <a:ea typeface="+mn-ea"/>
              <a:cs typeface="+mn-cs"/>
            </a:rPr>
            <a:t>百万円減少した。そのほか債務負担行為に基づく支出予定額は</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百万円の減、公営企業債等繰入見込額が</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百万円の減となっている。</a:t>
          </a:r>
          <a:endParaRPr lang="ja-JP" altLang="ja-JP" sz="1400">
            <a:effectLst/>
          </a:endParaRPr>
        </a:p>
        <a:p>
          <a:r>
            <a:rPr kumimoji="1" lang="ja-JP" altLang="ja-JP" sz="1100">
              <a:solidFill>
                <a:schemeClr val="dk1"/>
              </a:solidFill>
              <a:effectLst/>
              <a:latin typeface="+mn-lt"/>
              <a:ea typeface="+mn-ea"/>
              <a:cs typeface="+mn-cs"/>
            </a:rPr>
            <a:t>　一方で、充当可能基金は</a:t>
          </a:r>
          <a:r>
            <a:rPr kumimoji="1" lang="ja-JP" altLang="en-US" sz="1100">
              <a:solidFill>
                <a:schemeClr val="dk1"/>
              </a:solidFill>
              <a:effectLst/>
              <a:latin typeface="+mn-lt"/>
              <a:ea typeface="+mn-ea"/>
              <a:cs typeface="+mn-cs"/>
            </a:rPr>
            <a:t>減債</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、尾原ダム水源地域等整備減債基金等の</a:t>
          </a:r>
          <a:r>
            <a:rPr kumimoji="1" lang="ja-JP" altLang="ja-JP" sz="1100">
              <a:solidFill>
                <a:schemeClr val="dk1"/>
              </a:solidFill>
              <a:effectLst/>
              <a:latin typeface="+mn-lt"/>
              <a:ea typeface="+mn-ea"/>
              <a:cs typeface="+mn-cs"/>
            </a:rPr>
            <a:t>取崩</a:t>
          </a:r>
          <a:r>
            <a:rPr kumimoji="1" lang="ja-JP" altLang="en-US" sz="1100">
              <a:solidFill>
                <a:schemeClr val="dk1"/>
              </a:solidFill>
              <a:effectLst/>
              <a:latin typeface="+mn-lt"/>
              <a:ea typeface="+mn-ea"/>
              <a:cs typeface="+mn-cs"/>
            </a:rPr>
            <a:t>を行っ</a:t>
          </a:r>
          <a:r>
            <a:rPr kumimoji="1" lang="ja-JP" altLang="ja-JP" sz="1100">
              <a:solidFill>
                <a:schemeClr val="dk1"/>
              </a:solidFill>
              <a:effectLst/>
              <a:latin typeface="+mn-lt"/>
              <a:ea typeface="+mn-ea"/>
              <a:cs typeface="+mn-cs"/>
            </a:rPr>
            <a:t>たことにより、</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百万円の減。また基準財政需要額算入見込額における事業費補正分について、算入期間が終了したことなどにより約</a:t>
          </a:r>
          <a:r>
            <a:rPr kumimoji="1" lang="en-US" altLang="ja-JP" sz="1100">
              <a:solidFill>
                <a:schemeClr val="dk1"/>
              </a:solidFill>
              <a:effectLst/>
              <a:latin typeface="+mn-lt"/>
              <a:ea typeface="+mn-ea"/>
              <a:cs typeface="+mn-cs"/>
            </a:rPr>
            <a:t>1,236</a:t>
          </a:r>
          <a:r>
            <a:rPr kumimoji="1" lang="ja-JP" altLang="ja-JP" sz="1100">
              <a:solidFill>
                <a:schemeClr val="dk1"/>
              </a:solidFill>
              <a:effectLst/>
              <a:latin typeface="+mn-lt"/>
              <a:ea typeface="+mn-ea"/>
              <a:cs typeface="+mn-cs"/>
            </a:rPr>
            <a:t>百万円の減となり、充当可能財源等全体としては約</a:t>
          </a:r>
          <a:r>
            <a:rPr kumimoji="1" lang="en-US" altLang="ja-JP" sz="1100">
              <a:solidFill>
                <a:schemeClr val="dk1"/>
              </a:solidFill>
              <a:effectLst/>
              <a:latin typeface="+mn-lt"/>
              <a:ea typeface="+mn-ea"/>
              <a:cs typeface="+mn-cs"/>
            </a:rPr>
            <a:t>1,399</a:t>
          </a:r>
          <a:r>
            <a:rPr kumimoji="1" lang="ja-JP" altLang="ja-JP" sz="1100">
              <a:solidFill>
                <a:schemeClr val="dk1"/>
              </a:solidFill>
              <a:effectLst/>
              <a:latin typeface="+mn-lt"/>
              <a:ea typeface="+mn-ea"/>
              <a:cs typeface="+mn-cs"/>
            </a:rPr>
            <a:t>百万円の減となっている。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将来負担額は減少したものの。充当可能財源等の減少が大きかったため、</a:t>
          </a:r>
          <a:r>
            <a:rPr kumimoji="1" lang="ja-JP" altLang="ja-JP" sz="1100">
              <a:solidFill>
                <a:schemeClr val="dk1"/>
              </a:solidFill>
              <a:effectLst/>
              <a:latin typeface="+mn-lt"/>
              <a:ea typeface="+mn-ea"/>
              <a:cs typeface="+mn-cs"/>
            </a:rPr>
            <a:t>分子は</a:t>
          </a:r>
          <a:r>
            <a:rPr kumimoji="1" lang="en-US" altLang="ja-JP" sz="1100">
              <a:solidFill>
                <a:schemeClr val="dk1"/>
              </a:solidFill>
              <a:effectLst/>
              <a:latin typeface="+mn-lt"/>
              <a:ea typeface="+mn-ea"/>
              <a:cs typeface="+mn-cs"/>
            </a:rPr>
            <a:t>256</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endParaRPr lang="ja-JP" altLang="ja-JP" sz="1400">
            <a:effectLst/>
          </a:endParaRPr>
        </a:p>
        <a:p>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島根県奥出雲町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から庁舎建設事業の財源として、特定目的基金の取崩や、繰上償還の財源として減債基金の取崩を行ったことにより、全体としては減少傾向にある。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財政調整基金については、本町の予算規模から考えると、大規模な災害等不測の事態に対応する際、財政運営に支障をきたす恐れがあるため一定額の積立を行い、残高の確保に努めたい。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減債基金については、今後も公債費の高止まりが続く見込みであるため、取崩額が増大しないよう注意したい。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その他特定目的基金については、使途を定めて積立を行った基金について、事業の財源として取崩を行い活用していく見込みであるため、今後は減少していく見込みである。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地域振興基金：地域振興を図る事業の財源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ふるさと応援基金：人口減少対策、環境保全対策、観光対策、教育対策等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仁多米振興施設整備基金：仁多米振興施設の整備、改修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尾原ダム水源地域等整備減債基金：ダム関連周辺施設の起債償還財源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福祉基金：社会福祉の推進に関する事業の財源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年度に積み立てを行ったため増加。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積み立ての原資となるふるさと応援寄附金が増加傾向にあるため増加している。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仁多米振興施設整備基金：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積み立てと施設整備に伴う取り崩しが同規模であるため、横ばいで推移している。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尾原ダム水源地域等整備減債基金：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尾原ダム周辺施設の起債償還に合わせ取崩を行っているため、減少している。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近年は利子積み立てが中心となっており、ほぼ横ばいで推移している。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地域振興基金：地域振興を図る事業の財源として取り崩しを継続する予定であるため、減少する見込み。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ふるさと応援基金：既に積み立てた額については、定められた使途に対する事業の財源として積極的に活用していく予定。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増加傾向にあるが、ふるさと納税の制度改正等の影響を受けるため、今後の増減については見通しが立たない状況。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仁多米振興施設整備基金：施設の改修や更新に合わせ取崩を行う予定であるため、中長期的には減少する見込み。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尾原ダム水源地域等整備減債基金：ダム関連周辺施設の起債償還に合わせ取崩を行っているため、今後も減少する見込み。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福祉基金：福祉関連事業に対して取り崩しを行う予定であり、減少傾向になると見込まれる。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年度において普通交付税の合併算定替による特例措置の縮減等、一般財源の収入が減少したため、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大規模な災害等不測の事態に備えるため、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百万円程度の基金残高を目安に、決算剰余額や繰上償還額の規模等を考慮しながら、積立を行いたい。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例年起債の定時償還に対し、財源として一定額の取り崩しを行っている。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年度においては繰上償還の財源として取り崩しを行ったため、大きく減少している。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今後も定時償還に対し、一定額の取り崩しを継続するため減少傾向が続く予定。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12,950
12,876
368.01
14,854,512
14,551,943
142,604
7,889,870
21,602,169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本町においては、事業用資産、インフラ資産ともに近年においても積極的に投資を行っていることから、類似団体に比べて有形固定資産減価償却率は低くなっている。</a:t>
          </a:r>
          <a:endParaRPr lang="ja-JP" altLang="ja-JP">
            <a:effectLst/>
          </a:endParaRPr>
        </a:p>
        <a:p>
          <a:r>
            <a:rPr kumimoji="1" lang="ja-JP" altLang="ja-JP" sz="1100">
              <a:solidFill>
                <a:schemeClr val="dk1"/>
              </a:solidFill>
              <a:effectLst/>
              <a:latin typeface="+mn-lt"/>
              <a:ea typeface="+mn-ea"/>
              <a:cs typeface="+mn-cs"/>
            </a:rPr>
            <a:t>　また、本町では人口密度が低く、山間部にも民家が点在しているため、事業用資産に比べインフラ資産の比率が高くなる。一般会計等では、道路・橋りょうを中心としたインフラ施設工作物が有形固定資産総額の約６割を占めており、有形固定資産減価償却率にも大きな影響を与え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138557</xdr:rowOff>
    </xdr:to>
    <xdr:cxnSp macro="">
      <xdr:nvCxnSpPr>
        <xdr:cNvPr id="62" name="直線コネクタ 61"/>
        <xdr:cNvCxnSpPr/>
      </xdr:nvCxnSpPr>
      <xdr:spPr>
        <a:xfrm flipV="1">
          <a:off x="4206240" y="5372735"/>
          <a:ext cx="1270" cy="1052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63" name="有形固定資産減価償却率最小値テキスト"/>
        <xdr:cNvSpPr txBox="1"/>
      </xdr:nvSpPr>
      <xdr:spPr>
        <a:xfrm>
          <a:off x="4258945" y="6428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64" name="直線コネクタ 63"/>
        <xdr:cNvCxnSpPr/>
      </xdr:nvCxnSpPr>
      <xdr:spPr>
        <a:xfrm>
          <a:off x="4119245" y="642505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5" name="有形固定資産減価償却率最大値テキスト"/>
        <xdr:cNvSpPr txBox="1"/>
      </xdr:nvSpPr>
      <xdr:spPr>
        <a:xfrm>
          <a:off x="4258945" y="51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6" name="直線コネクタ 65"/>
        <xdr:cNvCxnSpPr/>
      </xdr:nvCxnSpPr>
      <xdr:spPr>
        <a:xfrm>
          <a:off x="4119245" y="537273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112412</xdr:rowOff>
    </xdr:from>
    <xdr:ext cx="405111" cy="259045"/>
    <xdr:sp macro="" textlink="">
      <xdr:nvSpPr>
        <xdr:cNvPr id="67" name="有形固定資産減価償却率平均値テキスト"/>
        <xdr:cNvSpPr txBox="1"/>
      </xdr:nvSpPr>
      <xdr:spPr>
        <a:xfrm>
          <a:off x="4258945" y="5895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68" name="フローチャート: 判断 67"/>
        <xdr:cNvSpPr/>
      </xdr:nvSpPr>
      <xdr:spPr>
        <a:xfrm>
          <a:off x="4157345" y="6040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69" name="フローチャート: 判断 68"/>
        <xdr:cNvSpPr/>
      </xdr:nvSpPr>
      <xdr:spPr>
        <a:xfrm>
          <a:off x="3537585" y="60709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129667</xdr:rowOff>
    </xdr:from>
    <xdr:to>
      <xdr:col>15</xdr:col>
      <xdr:colOff>187325</xdr:colOff>
      <xdr:row>33</xdr:row>
      <xdr:rowOff>59817</xdr:rowOff>
    </xdr:to>
    <xdr:sp macro="" textlink="">
      <xdr:nvSpPr>
        <xdr:cNvPr id="70" name="フローチャート: 判断 69"/>
        <xdr:cNvSpPr/>
      </xdr:nvSpPr>
      <xdr:spPr>
        <a:xfrm>
          <a:off x="2867025" y="62485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61849</xdr:rowOff>
    </xdr:from>
    <xdr:to>
      <xdr:col>23</xdr:col>
      <xdr:colOff>136525</xdr:colOff>
      <xdr:row>33</xdr:row>
      <xdr:rowOff>163449</xdr:rowOff>
    </xdr:to>
    <xdr:sp macro="" textlink="">
      <xdr:nvSpPr>
        <xdr:cNvPr id="76" name="楕円 75"/>
        <xdr:cNvSpPr/>
      </xdr:nvSpPr>
      <xdr:spPr>
        <a:xfrm>
          <a:off x="4157345" y="63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148226</xdr:rowOff>
    </xdr:from>
    <xdr:ext cx="405111" cy="259045"/>
    <xdr:sp macro="" textlink="">
      <xdr:nvSpPr>
        <xdr:cNvPr id="77" name="有形固定資産減価償却率該当値テキスト"/>
        <xdr:cNvSpPr txBox="1"/>
      </xdr:nvSpPr>
      <xdr:spPr>
        <a:xfrm>
          <a:off x="4258945" y="6267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96393</xdr:rowOff>
    </xdr:from>
    <xdr:to>
      <xdr:col>19</xdr:col>
      <xdr:colOff>187325</xdr:colOff>
      <xdr:row>34</xdr:row>
      <xdr:rowOff>26543</xdr:rowOff>
    </xdr:to>
    <xdr:sp macro="" textlink="">
      <xdr:nvSpPr>
        <xdr:cNvPr id="78" name="楕円 77"/>
        <xdr:cNvSpPr/>
      </xdr:nvSpPr>
      <xdr:spPr>
        <a:xfrm>
          <a:off x="3537585" y="63828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112649</xdr:rowOff>
    </xdr:from>
    <xdr:to>
      <xdr:col>23</xdr:col>
      <xdr:colOff>85725</xdr:colOff>
      <xdr:row>33</xdr:row>
      <xdr:rowOff>147193</xdr:rowOff>
    </xdr:to>
    <xdr:cxnSp macro="">
      <xdr:nvCxnSpPr>
        <xdr:cNvPr id="79" name="直線コネクタ 78"/>
        <xdr:cNvCxnSpPr/>
      </xdr:nvCxnSpPr>
      <xdr:spPr>
        <a:xfrm flipV="1">
          <a:off x="3588385" y="6399149"/>
          <a:ext cx="61976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156845</xdr:rowOff>
    </xdr:from>
    <xdr:to>
      <xdr:col>15</xdr:col>
      <xdr:colOff>187325</xdr:colOff>
      <xdr:row>34</xdr:row>
      <xdr:rowOff>86995</xdr:rowOff>
    </xdr:to>
    <xdr:sp macro="" textlink="">
      <xdr:nvSpPr>
        <xdr:cNvPr id="80" name="楕円 79"/>
        <xdr:cNvSpPr/>
      </xdr:nvSpPr>
      <xdr:spPr>
        <a:xfrm>
          <a:off x="2867025" y="64433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147193</xdr:rowOff>
    </xdr:from>
    <xdr:to>
      <xdr:col>19</xdr:col>
      <xdr:colOff>136525</xdr:colOff>
      <xdr:row>34</xdr:row>
      <xdr:rowOff>36195</xdr:rowOff>
    </xdr:to>
    <xdr:cxnSp macro="">
      <xdr:nvCxnSpPr>
        <xdr:cNvPr id="81" name="直線コネクタ 80"/>
        <xdr:cNvCxnSpPr/>
      </xdr:nvCxnSpPr>
      <xdr:spPr>
        <a:xfrm flipV="1">
          <a:off x="2917825" y="6433693"/>
          <a:ext cx="670560" cy="5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66438</xdr:rowOff>
    </xdr:from>
    <xdr:ext cx="405111" cy="259045"/>
    <xdr:sp macro="" textlink="">
      <xdr:nvSpPr>
        <xdr:cNvPr id="82" name="n_1aveValue有形固定資産減価償却率"/>
        <xdr:cNvSpPr txBox="1"/>
      </xdr:nvSpPr>
      <xdr:spPr>
        <a:xfrm>
          <a:off x="3395989" y="5850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76344</xdr:rowOff>
    </xdr:from>
    <xdr:ext cx="405111" cy="259045"/>
    <xdr:sp macro="" textlink="">
      <xdr:nvSpPr>
        <xdr:cNvPr id="83" name="n_2aveValue有形固定資産減価償却率"/>
        <xdr:cNvSpPr txBox="1"/>
      </xdr:nvSpPr>
      <xdr:spPr>
        <a:xfrm>
          <a:off x="2738129" y="6027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17670</xdr:rowOff>
    </xdr:from>
    <xdr:ext cx="405111" cy="259045"/>
    <xdr:sp macro="" textlink="">
      <xdr:nvSpPr>
        <xdr:cNvPr id="84" name="n_1mainValue有形固定資産減価償却率"/>
        <xdr:cNvSpPr txBox="1"/>
      </xdr:nvSpPr>
      <xdr:spPr>
        <a:xfrm>
          <a:off x="3395989" y="6471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78122</xdr:rowOff>
    </xdr:from>
    <xdr:ext cx="405111" cy="259045"/>
    <xdr:sp macro="" textlink="">
      <xdr:nvSpPr>
        <xdr:cNvPr id="85" name="n_2mainValue有形固定資産減価償却率"/>
        <xdr:cNvSpPr txBox="1"/>
      </xdr:nvSpPr>
      <xdr:spPr>
        <a:xfrm>
          <a:off x="2738129"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本町においては、事業用資産、インフラ資産ともに近年においても積極的に投資を行っていることから、類似団体に比べて債務償還可能年数は長くなっている。</a:t>
          </a:r>
          <a:endParaRPr lang="ja-JP" altLang="ja-JP">
            <a:effectLst/>
          </a:endParaRPr>
        </a:p>
        <a:p>
          <a:r>
            <a:rPr kumimoji="1" lang="ja-JP" altLang="ja-JP" sz="1100">
              <a:solidFill>
                <a:schemeClr val="dk1"/>
              </a:solidFill>
              <a:effectLst/>
              <a:latin typeface="+mn-lt"/>
              <a:ea typeface="+mn-ea"/>
              <a:cs typeface="+mn-cs"/>
            </a:rPr>
            <a:t>　計画的な繰上償還と新規起債発行の抑制により、債務償還可能年数の短期化を図りたい。</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101" name="直線コネクタ 100"/>
        <xdr:cNvCxnSpPr/>
      </xdr:nvCxnSpPr>
      <xdr:spPr>
        <a:xfrm>
          <a:off x="9971405" y="6691630"/>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102" name="テキスト ボックス 101"/>
        <xdr:cNvSpPr txBox="1"/>
      </xdr:nvSpPr>
      <xdr:spPr>
        <a:xfrm>
          <a:off x="9645528" y="660163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03" name="直線コネクタ 102"/>
        <xdr:cNvCxnSpPr/>
      </xdr:nvCxnSpPr>
      <xdr:spPr>
        <a:xfrm>
          <a:off x="9971405" y="64293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49074</xdr:rowOff>
    </xdr:from>
    <xdr:ext cx="308097" cy="225703"/>
    <xdr:sp macro="" textlink="">
      <xdr:nvSpPr>
        <xdr:cNvPr id="104" name="テキスト ボックス 103"/>
        <xdr:cNvSpPr txBox="1"/>
      </xdr:nvSpPr>
      <xdr:spPr>
        <a:xfrm>
          <a:off x="9645528" y="6335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05" name="直線コネクタ 104"/>
        <xdr:cNvCxnSpPr/>
      </xdr:nvCxnSpPr>
      <xdr:spPr>
        <a:xfrm>
          <a:off x="9971405" y="6163310"/>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122099</xdr:rowOff>
    </xdr:from>
    <xdr:ext cx="308097" cy="225703"/>
    <xdr:sp macro="" textlink="">
      <xdr:nvSpPr>
        <xdr:cNvPr id="106" name="テキスト ボックス 105"/>
        <xdr:cNvSpPr txBox="1"/>
      </xdr:nvSpPr>
      <xdr:spPr>
        <a:xfrm>
          <a:off x="9645528" y="607331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9645528" y="580725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09" name="直線コネクタ 108"/>
        <xdr:cNvCxnSpPr/>
      </xdr:nvCxnSpPr>
      <xdr:spPr>
        <a:xfrm>
          <a:off x="9971405" y="5634990"/>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96699</xdr:rowOff>
    </xdr:from>
    <xdr:ext cx="308097" cy="225703"/>
    <xdr:sp macro="" textlink="">
      <xdr:nvSpPr>
        <xdr:cNvPr id="110" name="テキスト ボックス 109"/>
        <xdr:cNvSpPr txBox="1"/>
      </xdr:nvSpPr>
      <xdr:spPr>
        <a:xfrm>
          <a:off x="9645528" y="5544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11" name="直線コネクタ 110"/>
        <xdr:cNvCxnSpPr/>
      </xdr:nvCxnSpPr>
      <xdr:spPr>
        <a:xfrm>
          <a:off x="9971405" y="53727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169724</xdr:rowOff>
    </xdr:from>
    <xdr:ext cx="359394" cy="225703"/>
    <xdr:sp macro="" textlink="">
      <xdr:nvSpPr>
        <xdr:cNvPr id="112" name="テキスト ボックス 111"/>
        <xdr:cNvSpPr txBox="1"/>
      </xdr:nvSpPr>
      <xdr:spPr>
        <a:xfrm>
          <a:off x="9594231" y="52827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13" name="直線コネクタ 112"/>
        <xdr:cNvCxnSpPr/>
      </xdr:nvCxnSpPr>
      <xdr:spPr>
        <a:xfrm>
          <a:off x="9971405" y="5110480"/>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71299</xdr:rowOff>
    </xdr:from>
    <xdr:ext cx="359394" cy="225703"/>
    <xdr:sp macro="" textlink="">
      <xdr:nvSpPr>
        <xdr:cNvPr id="114" name="テキスト ボックス 113"/>
        <xdr:cNvSpPr txBox="1"/>
      </xdr:nvSpPr>
      <xdr:spPr>
        <a:xfrm>
          <a:off x="9594231" y="501667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65881</xdr:rowOff>
    </xdr:to>
    <xdr:cxnSp macro="">
      <xdr:nvCxnSpPr>
        <xdr:cNvPr id="118" name="直線コネクタ 117"/>
        <xdr:cNvCxnSpPr/>
      </xdr:nvCxnSpPr>
      <xdr:spPr>
        <a:xfrm flipV="1">
          <a:off x="13027660" y="5268595"/>
          <a:ext cx="1269" cy="1251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69708</xdr:rowOff>
    </xdr:from>
    <xdr:ext cx="340478" cy="259045"/>
    <xdr:sp macro="" textlink="">
      <xdr:nvSpPr>
        <xdr:cNvPr id="119" name="債務償還可能年数最小値テキスト"/>
        <xdr:cNvSpPr txBox="1"/>
      </xdr:nvSpPr>
      <xdr:spPr>
        <a:xfrm>
          <a:off x="13080365" y="65238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65881</xdr:rowOff>
    </xdr:from>
    <xdr:to>
      <xdr:col>76</xdr:col>
      <xdr:colOff>111125</xdr:colOff>
      <xdr:row>34</xdr:row>
      <xdr:rowOff>65881</xdr:rowOff>
    </xdr:to>
    <xdr:cxnSp macro="">
      <xdr:nvCxnSpPr>
        <xdr:cNvPr id="120" name="直線コネクタ 119"/>
        <xdr:cNvCxnSpPr/>
      </xdr:nvCxnSpPr>
      <xdr:spPr>
        <a:xfrm>
          <a:off x="12963525" y="65200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1" name="債務償還可能年数最大値テキスト"/>
        <xdr:cNvSpPr txBox="1"/>
      </xdr:nvSpPr>
      <xdr:spPr>
        <a:xfrm>
          <a:off x="13080365" y="50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2" name="直線コネクタ 121"/>
        <xdr:cNvCxnSpPr/>
      </xdr:nvCxnSpPr>
      <xdr:spPr>
        <a:xfrm>
          <a:off x="12963525" y="5268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31608</xdr:rowOff>
    </xdr:from>
    <xdr:ext cx="340478" cy="259045"/>
    <xdr:sp macro="" textlink="">
      <xdr:nvSpPr>
        <xdr:cNvPr id="123" name="債務償還可能年数平均値テキスト"/>
        <xdr:cNvSpPr txBox="1"/>
      </xdr:nvSpPr>
      <xdr:spPr>
        <a:xfrm>
          <a:off x="13080365" y="581518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53181</xdr:rowOff>
    </xdr:from>
    <xdr:to>
      <xdr:col>76</xdr:col>
      <xdr:colOff>73025</xdr:colOff>
      <xdr:row>30</xdr:row>
      <xdr:rowOff>154781</xdr:rowOff>
    </xdr:to>
    <xdr:sp macro="" textlink="">
      <xdr:nvSpPr>
        <xdr:cNvPr id="124" name="フローチャート: 判断 123"/>
        <xdr:cNvSpPr/>
      </xdr:nvSpPr>
      <xdr:spPr>
        <a:xfrm>
          <a:off x="13001625" y="58367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103188</xdr:rowOff>
    </xdr:from>
    <xdr:to>
      <xdr:col>76</xdr:col>
      <xdr:colOff>73025</xdr:colOff>
      <xdr:row>30</xdr:row>
      <xdr:rowOff>33338</xdr:rowOff>
    </xdr:to>
    <xdr:sp macro="" textlink="">
      <xdr:nvSpPr>
        <xdr:cNvPr id="130" name="楕円 129"/>
        <xdr:cNvSpPr/>
      </xdr:nvSpPr>
      <xdr:spPr>
        <a:xfrm>
          <a:off x="13001625" y="57191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126065</xdr:rowOff>
    </xdr:from>
    <xdr:ext cx="340478" cy="259045"/>
    <xdr:sp macro="" textlink="">
      <xdr:nvSpPr>
        <xdr:cNvPr id="131" name="債務償還可能年数該当値テキスト"/>
        <xdr:cNvSpPr txBox="1"/>
      </xdr:nvSpPr>
      <xdr:spPr>
        <a:xfrm>
          <a:off x="13080365" y="55743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12,950
12,876
368.01
14,854,512
14,551,943
142,604
7,889,870
21,602,169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33746</xdr:rowOff>
    </xdr:from>
    <xdr:to>
      <xdr:col>24</xdr:col>
      <xdr:colOff>62865</xdr:colOff>
      <xdr:row>41</xdr:row>
      <xdr:rowOff>156210</xdr:rowOff>
    </xdr:to>
    <xdr:cxnSp macro="">
      <xdr:nvCxnSpPr>
        <xdr:cNvPr id="58" name="直線コネクタ 57"/>
        <xdr:cNvCxnSpPr/>
      </xdr:nvCxnSpPr>
      <xdr:spPr>
        <a:xfrm flipV="1">
          <a:off x="4086225" y="5733506"/>
          <a:ext cx="0" cy="129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道路】&#10;有形固定資産減価償却率最小値テキスト"/>
        <xdr:cNvSpPr txBox="1"/>
      </xdr:nvSpPr>
      <xdr:spPr>
        <a:xfrm>
          <a:off x="4124960"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xdr:cNvCxnSpPr/>
      </xdr:nvCxnSpPr>
      <xdr:spPr>
        <a:xfrm>
          <a:off x="4020820" y="702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151873</xdr:rowOff>
    </xdr:from>
    <xdr:ext cx="405111" cy="259045"/>
    <xdr:sp macro="" textlink="">
      <xdr:nvSpPr>
        <xdr:cNvPr id="61" name="【道路】&#10;有形固定資産減価償却率最大値テキスト"/>
        <xdr:cNvSpPr txBox="1"/>
      </xdr:nvSpPr>
      <xdr:spPr>
        <a:xfrm>
          <a:off x="4124960"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33746</xdr:rowOff>
    </xdr:from>
    <xdr:to>
      <xdr:col>24</xdr:col>
      <xdr:colOff>152400</xdr:colOff>
      <xdr:row>34</xdr:row>
      <xdr:rowOff>33746</xdr:rowOff>
    </xdr:to>
    <xdr:cxnSp macro="">
      <xdr:nvCxnSpPr>
        <xdr:cNvPr id="62" name="直線コネクタ 61"/>
        <xdr:cNvCxnSpPr/>
      </xdr:nvCxnSpPr>
      <xdr:spPr>
        <a:xfrm>
          <a:off x="4020820" y="57335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41746</xdr:rowOff>
    </xdr:from>
    <xdr:ext cx="405111" cy="259045"/>
    <xdr:sp macro="" textlink="">
      <xdr:nvSpPr>
        <xdr:cNvPr id="63" name="【道路】&#10;有形固定資産減価償却率平均値テキスト"/>
        <xdr:cNvSpPr txBox="1"/>
      </xdr:nvSpPr>
      <xdr:spPr>
        <a:xfrm>
          <a:off x="4124960" y="6244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64" name="フローチャート: 判断 63"/>
        <xdr:cNvSpPr/>
      </xdr:nvSpPr>
      <xdr:spPr>
        <a:xfrm>
          <a:off x="4036060" y="638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61323</xdr:rowOff>
    </xdr:from>
    <xdr:to>
      <xdr:col>20</xdr:col>
      <xdr:colOff>38100</xdr:colOff>
      <xdr:row>38</xdr:row>
      <xdr:rowOff>162923</xdr:rowOff>
    </xdr:to>
    <xdr:sp macro="" textlink="">
      <xdr:nvSpPr>
        <xdr:cNvPr id="65" name="フローチャート: 判断 64"/>
        <xdr:cNvSpPr/>
      </xdr:nvSpPr>
      <xdr:spPr>
        <a:xfrm>
          <a:off x="3312160" y="64316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6" name="フローチャート: 判断 65"/>
        <xdr:cNvSpPr/>
      </xdr:nvSpPr>
      <xdr:spPr>
        <a:xfrm>
          <a:off x="25146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72" name="楕円 71"/>
        <xdr:cNvSpPr/>
      </xdr:nvSpPr>
      <xdr:spPr>
        <a:xfrm>
          <a:off x="4036060" y="654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157315</xdr:rowOff>
    </xdr:from>
    <xdr:ext cx="405111" cy="259045"/>
    <xdr:sp macro="" textlink="">
      <xdr:nvSpPr>
        <xdr:cNvPr id="73" name="【道路】&#10;有形固定資産減価償却率該当値テキスト"/>
        <xdr:cNvSpPr txBox="1"/>
      </xdr:nvSpPr>
      <xdr:spPr>
        <a:xfrm>
          <a:off x="4124960" y="6527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62956</xdr:rowOff>
    </xdr:from>
    <xdr:to>
      <xdr:col>20</xdr:col>
      <xdr:colOff>38100</xdr:colOff>
      <xdr:row>39</xdr:row>
      <xdr:rowOff>164556</xdr:rowOff>
    </xdr:to>
    <xdr:sp macro="" textlink="">
      <xdr:nvSpPr>
        <xdr:cNvPr id="74" name="楕円 73"/>
        <xdr:cNvSpPr/>
      </xdr:nvSpPr>
      <xdr:spPr>
        <a:xfrm>
          <a:off x="3312160" y="66009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58238</xdr:rowOff>
    </xdr:from>
    <xdr:to>
      <xdr:col>24</xdr:col>
      <xdr:colOff>63500</xdr:colOff>
      <xdr:row>39</xdr:row>
      <xdr:rowOff>113756</xdr:rowOff>
    </xdr:to>
    <xdr:cxnSp macro="">
      <xdr:nvCxnSpPr>
        <xdr:cNvPr id="75" name="直線コネクタ 74"/>
        <xdr:cNvCxnSpPr/>
      </xdr:nvCxnSpPr>
      <xdr:spPr>
        <a:xfrm flipV="1">
          <a:off x="3355340" y="6596198"/>
          <a:ext cx="73152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115207</xdr:rowOff>
    </xdr:from>
    <xdr:to>
      <xdr:col>15</xdr:col>
      <xdr:colOff>101600</xdr:colOff>
      <xdr:row>40</xdr:row>
      <xdr:rowOff>45357</xdr:rowOff>
    </xdr:to>
    <xdr:sp macro="" textlink="">
      <xdr:nvSpPr>
        <xdr:cNvPr id="76" name="楕円 75"/>
        <xdr:cNvSpPr/>
      </xdr:nvSpPr>
      <xdr:spPr>
        <a:xfrm>
          <a:off x="2514600" y="66531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113756</xdr:rowOff>
    </xdr:from>
    <xdr:to>
      <xdr:col>19</xdr:col>
      <xdr:colOff>177800</xdr:colOff>
      <xdr:row>39</xdr:row>
      <xdr:rowOff>166007</xdr:rowOff>
    </xdr:to>
    <xdr:cxnSp macro="">
      <xdr:nvCxnSpPr>
        <xdr:cNvPr id="77" name="直線コネクタ 76"/>
        <xdr:cNvCxnSpPr/>
      </xdr:nvCxnSpPr>
      <xdr:spPr>
        <a:xfrm flipV="1">
          <a:off x="2565400" y="6651716"/>
          <a:ext cx="78994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8000</xdr:rowOff>
    </xdr:from>
    <xdr:ext cx="405111" cy="259045"/>
    <xdr:sp macro="" textlink="">
      <xdr:nvSpPr>
        <xdr:cNvPr id="78" name="n_1aveValue【道路】&#10;有形固定資産減価償却率"/>
        <xdr:cNvSpPr txBox="1"/>
      </xdr:nvSpPr>
      <xdr:spPr>
        <a:xfrm>
          <a:off x="3170564" y="6210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9" name="n_2aveValue【道路】&#10;有形固定資産減価償却率"/>
        <xdr:cNvSpPr txBox="1"/>
      </xdr:nvSpPr>
      <xdr:spPr>
        <a:xfrm>
          <a:off x="238570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155683</xdr:rowOff>
    </xdr:from>
    <xdr:ext cx="405111" cy="259045"/>
    <xdr:sp macro="" textlink="">
      <xdr:nvSpPr>
        <xdr:cNvPr id="80" name="n_1mainValue【道路】&#10;有形固定資産減価償却率"/>
        <xdr:cNvSpPr txBox="1"/>
      </xdr:nvSpPr>
      <xdr:spPr>
        <a:xfrm>
          <a:off x="317056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36484</xdr:rowOff>
    </xdr:from>
    <xdr:ext cx="405111" cy="259045"/>
    <xdr:sp macro="" textlink="">
      <xdr:nvSpPr>
        <xdr:cNvPr id="81" name="n_2mainValue【道路】&#10;有形固定資産減価償却率"/>
        <xdr:cNvSpPr txBox="1"/>
      </xdr:nvSpPr>
      <xdr:spPr>
        <a:xfrm>
          <a:off x="2385704" y="6742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39510</xdr:rowOff>
    </xdr:from>
    <xdr:to>
      <xdr:col>54</xdr:col>
      <xdr:colOff>189865</xdr:colOff>
      <xdr:row>40</xdr:row>
      <xdr:rowOff>107347</xdr:rowOff>
    </xdr:to>
    <xdr:cxnSp macro="">
      <xdr:nvCxnSpPr>
        <xdr:cNvPr id="105" name="直線コネクタ 104"/>
        <xdr:cNvCxnSpPr/>
      </xdr:nvCxnSpPr>
      <xdr:spPr>
        <a:xfrm flipV="1">
          <a:off x="9219565" y="5571630"/>
          <a:ext cx="0" cy="124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111174</xdr:rowOff>
    </xdr:from>
    <xdr:ext cx="534377" cy="259045"/>
    <xdr:sp macro="" textlink="">
      <xdr:nvSpPr>
        <xdr:cNvPr id="106" name="【道路】&#10;一人当たり延長最小値テキスト"/>
        <xdr:cNvSpPr txBox="1"/>
      </xdr:nvSpPr>
      <xdr:spPr>
        <a:xfrm>
          <a:off x="9258300" y="681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107347</xdr:rowOff>
    </xdr:from>
    <xdr:to>
      <xdr:col>55</xdr:col>
      <xdr:colOff>88900</xdr:colOff>
      <xdr:row>40</xdr:row>
      <xdr:rowOff>107347</xdr:rowOff>
    </xdr:to>
    <xdr:cxnSp macro="">
      <xdr:nvCxnSpPr>
        <xdr:cNvPr id="107" name="直線コネクタ 106"/>
        <xdr:cNvCxnSpPr/>
      </xdr:nvCxnSpPr>
      <xdr:spPr>
        <a:xfrm>
          <a:off x="9154160" y="68129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157637</xdr:rowOff>
    </xdr:from>
    <xdr:ext cx="534377" cy="259045"/>
    <xdr:sp macro="" textlink="">
      <xdr:nvSpPr>
        <xdr:cNvPr id="108" name="【道路】&#10;一人当たり延長最大値テキスト"/>
        <xdr:cNvSpPr txBox="1"/>
      </xdr:nvSpPr>
      <xdr:spPr>
        <a:xfrm>
          <a:off x="9258300" y="535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39510</xdr:rowOff>
    </xdr:from>
    <xdr:to>
      <xdr:col>55</xdr:col>
      <xdr:colOff>88900</xdr:colOff>
      <xdr:row>33</xdr:row>
      <xdr:rowOff>39510</xdr:rowOff>
    </xdr:to>
    <xdr:cxnSp macro="">
      <xdr:nvCxnSpPr>
        <xdr:cNvPr id="109" name="直線コネクタ 108"/>
        <xdr:cNvCxnSpPr/>
      </xdr:nvCxnSpPr>
      <xdr:spPr>
        <a:xfrm>
          <a:off x="9154160" y="557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139355</xdr:rowOff>
    </xdr:from>
    <xdr:ext cx="534377" cy="259045"/>
    <xdr:sp macro="" textlink="">
      <xdr:nvSpPr>
        <xdr:cNvPr id="110" name="【道路】&#10;一人当たり延長平均値テキスト"/>
        <xdr:cNvSpPr txBox="1"/>
      </xdr:nvSpPr>
      <xdr:spPr>
        <a:xfrm>
          <a:off x="9258300" y="6174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116478</xdr:rowOff>
    </xdr:from>
    <xdr:to>
      <xdr:col>55</xdr:col>
      <xdr:colOff>50800</xdr:colOff>
      <xdr:row>38</xdr:row>
      <xdr:rowOff>46628</xdr:rowOff>
    </xdr:to>
    <xdr:sp macro="" textlink="">
      <xdr:nvSpPr>
        <xdr:cNvPr id="111" name="フローチャート: 判断 110"/>
        <xdr:cNvSpPr/>
      </xdr:nvSpPr>
      <xdr:spPr>
        <a:xfrm>
          <a:off x="9192260" y="63191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5188</xdr:rowOff>
    </xdr:from>
    <xdr:to>
      <xdr:col>50</xdr:col>
      <xdr:colOff>165100</xdr:colOff>
      <xdr:row>38</xdr:row>
      <xdr:rowOff>106788</xdr:rowOff>
    </xdr:to>
    <xdr:sp macro="" textlink="">
      <xdr:nvSpPr>
        <xdr:cNvPr id="112" name="フローチャート: 判断 111"/>
        <xdr:cNvSpPr/>
      </xdr:nvSpPr>
      <xdr:spPr>
        <a:xfrm>
          <a:off x="8445500" y="637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87846</xdr:rowOff>
    </xdr:from>
    <xdr:to>
      <xdr:col>46</xdr:col>
      <xdr:colOff>38100</xdr:colOff>
      <xdr:row>38</xdr:row>
      <xdr:rowOff>17996</xdr:rowOff>
    </xdr:to>
    <xdr:sp macro="" textlink="">
      <xdr:nvSpPr>
        <xdr:cNvPr id="113" name="フローチャート: 判断 112"/>
        <xdr:cNvSpPr/>
      </xdr:nvSpPr>
      <xdr:spPr>
        <a:xfrm>
          <a:off x="7670800" y="62905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126232</xdr:rowOff>
    </xdr:from>
    <xdr:to>
      <xdr:col>55</xdr:col>
      <xdr:colOff>50800</xdr:colOff>
      <xdr:row>38</xdr:row>
      <xdr:rowOff>56382</xdr:rowOff>
    </xdr:to>
    <xdr:sp macro="" textlink="">
      <xdr:nvSpPr>
        <xdr:cNvPr id="119" name="楕円 118"/>
        <xdr:cNvSpPr/>
      </xdr:nvSpPr>
      <xdr:spPr>
        <a:xfrm>
          <a:off x="9192260" y="63289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104659</xdr:rowOff>
    </xdr:from>
    <xdr:ext cx="534377" cy="259045"/>
    <xdr:sp macro="" textlink="">
      <xdr:nvSpPr>
        <xdr:cNvPr id="120" name="【道路】&#10;一人当たり延長該当値テキスト"/>
        <xdr:cNvSpPr txBox="1"/>
      </xdr:nvSpPr>
      <xdr:spPr>
        <a:xfrm>
          <a:off x="9258300" y="630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146272</xdr:rowOff>
    </xdr:from>
    <xdr:to>
      <xdr:col>50</xdr:col>
      <xdr:colOff>165100</xdr:colOff>
      <xdr:row>38</xdr:row>
      <xdr:rowOff>76422</xdr:rowOff>
    </xdr:to>
    <xdr:sp macro="" textlink="">
      <xdr:nvSpPr>
        <xdr:cNvPr id="121" name="楕円 120"/>
        <xdr:cNvSpPr/>
      </xdr:nvSpPr>
      <xdr:spPr>
        <a:xfrm>
          <a:off x="8445500" y="63489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5582</xdr:rowOff>
    </xdr:from>
    <xdr:to>
      <xdr:col>55</xdr:col>
      <xdr:colOff>0</xdr:colOff>
      <xdr:row>38</xdr:row>
      <xdr:rowOff>25622</xdr:rowOff>
    </xdr:to>
    <xdr:cxnSp macro="">
      <xdr:nvCxnSpPr>
        <xdr:cNvPr id="122" name="直線コネクタ 121"/>
        <xdr:cNvCxnSpPr/>
      </xdr:nvCxnSpPr>
      <xdr:spPr>
        <a:xfrm flipV="1">
          <a:off x="8496300" y="6375902"/>
          <a:ext cx="7239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162560</xdr:rowOff>
    </xdr:from>
    <xdr:to>
      <xdr:col>46</xdr:col>
      <xdr:colOff>38100</xdr:colOff>
      <xdr:row>38</xdr:row>
      <xdr:rowOff>92710</xdr:rowOff>
    </xdr:to>
    <xdr:sp macro="" textlink="">
      <xdr:nvSpPr>
        <xdr:cNvPr id="123" name="楕円 122"/>
        <xdr:cNvSpPr/>
      </xdr:nvSpPr>
      <xdr:spPr>
        <a:xfrm>
          <a:off x="7670800" y="63652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25622</xdr:rowOff>
    </xdr:from>
    <xdr:to>
      <xdr:col>50</xdr:col>
      <xdr:colOff>114300</xdr:colOff>
      <xdr:row>38</xdr:row>
      <xdr:rowOff>41910</xdr:rowOff>
    </xdr:to>
    <xdr:cxnSp macro="">
      <xdr:nvCxnSpPr>
        <xdr:cNvPr id="124" name="直線コネクタ 123"/>
        <xdr:cNvCxnSpPr/>
      </xdr:nvCxnSpPr>
      <xdr:spPr>
        <a:xfrm flipV="1">
          <a:off x="7713980" y="6395942"/>
          <a:ext cx="78232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97915</xdr:rowOff>
    </xdr:from>
    <xdr:ext cx="534377" cy="259045"/>
    <xdr:sp macro="" textlink="">
      <xdr:nvSpPr>
        <xdr:cNvPr id="125" name="n_1aveValue【道路】&#10;一人当たり延長"/>
        <xdr:cNvSpPr txBox="1"/>
      </xdr:nvSpPr>
      <xdr:spPr>
        <a:xfrm>
          <a:off x="8239271" y="646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34523</xdr:rowOff>
    </xdr:from>
    <xdr:ext cx="534377" cy="259045"/>
    <xdr:sp macro="" textlink="">
      <xdr:nvSpPr>
        <xdr:cNvPr id="126" name="n_2aveValue【道路】&#10;一人当たり延長"/>
        <xdr:cNvSpPr txBox="1"/>
      </xdr:nvSpPr>
      <xdr:spPr>
        <a:xfrm>
          <a:off x="7477271" y="606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92949</xdr:rowOff>
    </xdr:from>
    <xdr:ext cx="534377" cy="259045"/>
    <xdr:sp macro="" textlink="">
      <xdr:nvSpPr>
        <xdr:cNvPr id="127" name="n_1mainValue【道路】&#10;一人当たり延長"/>
        <xdr:cNvSpPr txBox="1"/>
      </xdr:nvSpPr>
      <xdr:spPr>
        <a:xfrm>
          <a:off x="8239271" y="612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83837</xdr:rowOff>
    </xdr:from>
    <xdr:ext cx="534377" cy="259045"/>
    <xdr:sp macro="" textlink="">
      <xdr:nvSpPr>
        <xdr:cNvPr id="128" name="n_2mainValue【道路】&#10;一人当たり延長"/>
        <xdr:cNvSpPr txBox="1"/>
      </xdr:nvSpPr>
      <xdr:spPr>
        <a:xfrm>
          <a:off x="7477271" y="645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0" name="直線コネクタ 139"/>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1" name="テキスト ボックス 140"/>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2" name="直線コネクタ 141"/>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3" name="テキスト ボックス 142"/>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4" name="直線コネクタ 143"/>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5" name="テキスト ボックス 144"/>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6" name="直線コネクタ 145"/>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7" name="テキスト ボックス 146"/>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63</xdr:row>
      <xdr:rowOff>112014</xdr:rowOff>
    </xdr:to>
    <xdr:cxnSp macro="">
      <xdr:nvCxnSpPr>
        <xdr:cNvPr id="151" name="直線コネクタ 150"/>
        <xdr:cNvCxnSpPr/>
      </xdr:nvCxnSpPr>
      <xdr:spPr>
        <a:xfrm flipV="1">
          <a:off x="4086225" y="9406128"/>
          <a:ext cx="0"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115841</xdr:rowOff>
    </xdr:from>
    <xdr:ext cx="405111" cy="259045"/>
    <xdr:sp macro="" textlink="">
      <xdr:nvSpPr>
        <xdr:cNvPr id="152" name="【橋りょう・トンネル】&#10;有形固定資産減価償却率最小値テキスト"/>
        <xdr:cNvSpPr txBox="1"/>
      </xdr:nvSpPr>
      <xdr:spPr>
        <a:xfrm>
          <a:off x="4124960" y="1067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112014</xdr:rowOff>
    </xdr:from>
    <xdr:to>
      <xdr:col>24</xdr:col>
      <xdr:colOff>152400</xdr:colOff>
      <xdr:row>63</xdr:row>
      <xdr:rowOff>112014</xdr:rowOff>
    </xdr:to>
    <xdr:cxnSp macro="">
      <xdr:nvCxnSpPr>
        <xdr:cNvPr id="153" name="直線コネクタ 152"/>
        <xdr:cNvCxnSpPr/>
      </xdr:nvCxnSpPr>
      <xdr:spPr>
        <a:xfrm>
          <a:off x="4020820" y="106733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54" name="【橋りょう・トンネル】&#10;有形固定資産減価償却率最大値テキスト"/>
        <xdr:cNvSpPr txBox="1"/>
      </xdr:nvSpPr>
      <xdr:spPr>
        <a:xfrm>
          <a:off x="4124960" y="9188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55" name="直線コネクタ 154"/>
        <xdr:cNvCxnSpPr/>
      </xdr:nvCxnSpPr>
      <xdr:spPr>
        <a:xfrm>
          <a:off x="4020820" y="94061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113809</xdr:rowOff>
    </xdr:from>
    <xdr:ext cx="405111" cy="259045"/>
    <xdr:sp macro="" textlink="">
      <xdr:nvSpPr>
        <xdr:cNvPr id="156" name="【橋りょう・トンネル】&#10;有形固定資産減価償却率平均値テキスト"/>
        <xdr:cNvSpPr txBox="1"/>
      </xdr:nvSpPr>
      <xdr:spPr>
        <a:xfrm>
          <a:off x="4124960" y="9836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90932</xdr:rowOff>
    </xdr:from>
    <xdr:to>
      <xdr:col>24</xdr:col>
      <xdr:colOff>114300</xdr:colOff>
      <xdr:row>60</xdr:row>
      <xdr:rowOff>21082</xdr:rowOff>
    </xdr:to>
    <xdr:sp macro="" textlink="">
      <xdr:nvSpPr>
        <xdr:cNvPr id="157" name="フローチャート: 判断 156"/>
        <xdr:cNvSpPr/>
      </xdr:nvSpPr>
      <xdr:spPr>
        <a:xfrm>
          <a:off x="4036060" y="99816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8636</xdr:rowOff>
    </xdr:from>
    <xdr:to>
      <xdr:col>20</xdr:col>
      <xdr:colOff>38100</xdr:colOff>
      <xdr:row>59</xdr:row>
      <xdr:rowOff>110236</xdr:rowOff>
    </xdr:to>
    <xdr:sp macro="" textlink="">
      <xdr:nvSpPr>
        <xdr:cNvPr id="158" name="フローチャート: 判断 157"/>
        <xdr:cNvSpPr/>
      </xdr:nvSpPr>
      <xdr:spPr>
        <a:xfrm>
          <a:off x="3312160" y="98993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33782</xdr:rowOff>
    </xdr:from>
    <xdr:to>
      <xdr:col>15</xdr:col>
      <xdr:colOff>101600</xdr:colOff>
      <xdr:row>60</xdr:row>
      <xdr:rowOff>135382</xdr:rowOff>
    </xdr:to>
    <xdr:sp macro="" textlink="">
      <xdr:nvSpPr>
        <xdr:cNvPr id="159" name="フローチャート: 判断 158"/>
        <xdr:cNvSpPr/>
      </xdr:nvSpPr>
      <xdr:spPr>
        <a:xfrm>
          <a:off x="2514600" y="1009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118364</xdr:rowOff>
    </xdr:from>
    <xdr:to>
      <xdr:col>24</xdr:col>
      <xdr:colOff>114300</xdr:colOff>
      <xdr:row>61</xdr:row>
      <xdr:rowOff>48514</xdr:rowOff>
    </xdr:to>
    <xdr:sp macro="" textlink="">
      <xdr:nvSpPr>
        <xdr:cNvPr id="165" name="楕円 164"/>
        <xdr:cNvSpPr/>
      </xdr:nvSpPr>
      <xdr:spPr>
        <a:xfrm>
          <a:off x="4036060" y="101767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96791</xdr:rowOff>
    </xdr:from>
    <xdr:ext cx="405111" cy="259045"/>
    <xdr:sp macro="" textlink="">
      <xdr:nvSpPr>
        <xdr:cNvPr id="166" name="【橋りょう・トンネル】&#10;有形固定資産減価償却率該当値テキスト"/>
        <xdr:cNvSpPr txBox="1"/>
      </xdr:nvSpPr>
      <xdr:spPr>
        <a:xfrm>
          <a:off x="4124960" y="1015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154940</xdr:rowOff>
    </xdr:from>
    <xdr:to>
      <xdr:col>20</xdr:col>
      <xdr:colOff>38100</xdr:colOff>
      <xdr:row>61</xdr:row>
      <xdr:rowOff>85090</xdr:rowOff>
    </xdr:to>
    <xdr:sp macro="" textlink="">
      <xdr:nvSpPr>
        <xdr:cNvPr id="167" name="楕円 166"/>
        <xdr:cNvSpPr/>
      </xdr:nvSpPr>
      <xdr:spPr>
        <a:xfrm>
          <a:off x="3312160" y="102133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169164</xdr:rowOff>
    </xdr:from>
    <xdr:to>
      <xdr:col>24</xdr:col>
      <xdr:colOff>63500</xdr:colOff>
      <xdr:row>61</xdr:row>
      <xdr:rowOff>34290</xdr:rowOff>
    </xdr:to>
    <xdr:cxnSp macro="">
      <xdr:nvCxnSpPr>
        <xdr:cNvPr id="168" name="直線コネクタ 167"/>
        <xdr:cNvCxnSpPr/>
      </xdr:nvCxnSpPr>
      <xdr:spPr>
        <a:xfrm flipV="1">
          <a:off x="3355340" y="10227564"/>
          <a:ext cx="73152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22352</xdr:rowOff>
    </xdr:from>
    <xdr:to>
      <xdr:col>15</xdr:col>
      <xdr:colOff>101600</xdr:colOff>
      <xdr:row>61</xdr:row>
      <xdr:rowOff>123952</xdr:rowOff>
    </xdr:to>
    <xdr:sp macro="" textlink="">
      <xdr:nvSpPr>
        <xdr:cNvPr id="169" name="楕円 168"/>
        <xdr:cNvSpPr/>
      </xdr:nvSpPr>
      <xdr:spPr>
        <a:xfrm>
          <a:off x="2514600" y="1024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34290</xdr:rowOff>
    </xdr:from>
    <xdr:to>
      <xdr:col>19</xdr:col>
      <xdr:colOff>177800</xdr:colOff>
      <xdr:row>61</xdr:row>
      <xdr:rowOff>73152</xdr:rowOff>
    </xdr:to>
    <xdr:cxnSp macro="">
      <xdr:nvCxnSpPr>
        <xdr:cNvPr id="170" name="直線コネクタ 169"/>
        <xdr:cNvCxnSpPr/>
      </xdr:nvCxnSpPr>
      <xdr:spPr>
        <a:xfrm flipV="1">
          <a:off x="2565400" y="10260330"/>
          <a:ext cx="78994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126763</xdr:rowOff>
    </xdr:from>
    <xdr:ext cx="405111" cy="259045"/>
    <xdr:sp macro="" textlink="">
      <xdr:nvSpPr>
        <xdr:cNvPr id="171" name="n_1aveValue【橋りょう・トンネル】&#10;有形固定資産減価償却率"/>
        <xdr:cNvSpPr txBox="1"/>
      </xdr:nvSpPr>
      <xdr:spPr>
        <a:xfrm>
          <a:off x="3170564"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151909</xdr:rowOff>
    </xdr:from>
    <xdr:ext cx="405111" cy="259045"/>
    <xdr:sp macro="" textlink="">
      <xdr:nvSpPr>
        <xdr:cNvPr id="172" name="n_2aveValue【橋りょう・トンネル】&#10;有形固定資産減価償却率"/>
        <xdr:cNvSpPr txBox="1"/>
      </xdr:nvSpPr>
      <xdr:spPr>
        <a:xfrm>
          <a:off x="2385704" y="9875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76217</xdr:rowOff>
    </xdr:from>
    <xdr:ext cx="405111" cy="259045"/>
    <xdr:sp macro="" textlink="">
      <xdr:nvSpPr>
        <xdr:cNvPr id="173" name="n_1mainValue【橋りょう・トンネル】&#10;有形固定資産減価償却率"/>
        <xdr:cNvSpPr txBox="1"/>
      </xdr:nvSpPr>
      <xdr:spPr>
        <a:xfrm>
          <a:off x="317056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74" name="n_2mainValue【橋りょう・トンネル】&#10;有形固定資産減価償却率"/>
        <xdr:cNvSpPr txBox="1"/>
      </xdr:nvSpPr>
      <xdr:spPr>
        <a:xfrm>
          <a:off x="2385704" y="10341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4" name="テキスト ボックス 193"/>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72768</xdr:rowOff>
    </xdr:from>
    <xdr:to>
      <xdr:col>54</xdr:col>
      <xdr:colOff>189865</xdr:colOff>
      <xdr:row>64</xdr:row>
      <xdr:rowOff>14182</xdr:rowOff>
    </xdr:to>
    <xdr:cxnSp macro="">
      <xdr:nvCxnSpPr>
        <xdr:cNvPr id="198" name="直線コネクタ 197"/>
        <xdr:cNvCxnSpPr/>
      </xdr:nvCxnSpPr>
      <xdr:spPr>
        <a:xfrm flipV="1">
          <a:off x="9219565" y="9292968"/>
          <a:ext cx="0" cy="1450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18009</xdr:rowOff>
    </xdr:from>
    <xdr:ext cx="534377" cy="259045"/>
    <xdr:sp macro="" textlink="">
      <xdr:nvSpPr>
        <xdr:cNvPr id="199" name="【橋りょう・トンネル】&#10;一人当たり有形固定資産（償却資産）額最小値テキスト"/>
        <xdr:cNvSpPr txBox="1"/>
      </xdr:nvSpPr>
      <xdr:spPr>
        <a:xfrm>
          <a:off x="9258300" y="107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14182</xdr:rowOff>
    </xdr:from>
    <xdr:to>
      <xdr:col>55</xdr:col>
      <xdr:colOff>88900</xdr:colOff>
      <xdr:row>64</xdr:row>
      <xdr:rowOff>14182</xdr:rowOff>
    </xdr:to>
    <xdr:cxnSp macro="">
      <xdr:nvCxnSpPr>
        <xdr:cNvPr id="200" name="直線コネクタ 199"/>
        <xdr:cNvCxnSpPr/>
      </xdr:nvCxnSpPr>
      <xdr:spPr>
        <a:xfrm>
          <a:off x="9154160" y="10743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19445</xdr:rowOff>
    </xdr:from>
    <xdr:ext cx="690189" cy="259045"/>
    <xdr:sp macro="" textlink="">
      <xdr:nvSpPr>
        <xdr:cNvPr id="201" name="【橋りょう・トンネル】&#10;一人当たり有形固定資産（償却資産）額最大値テキスト"/>
        <xdr:cNvSpPr txBox="1"/>
      </xdr:nvSpPr>
      <xdr:spPr>
        <a:xfrm>
          <a:off x="9258300" y="90720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72768</xdr:rowOff>
    </xdr:from>
    <xdr:to>
      <xdr:col>55</xdr:col>
      <xdr:colOff>88900</xdr:colOff>
      <xdr:row>55</xdr:row>
      <xdr:rowOff>72768</xdr:rowOff>
    </xdr:to>
    <xdr:cxnSp macro="">
      <xdr:nvCxnSpPr>
        <xdr:cNvPr id="202" name="直線コネクタ 201"/>
        <xdr:cNvCxnSpPr/>
      </xdr:nvCxnSpPr>
      <xdr:spPr>
        <a:xfrm>
          <a:off x="9154160" y="92929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144832</xdr:rowOff>
    </xdr:from>
    <xdr:ext cx="599010" cy="259045"/>
    <xdr:sp macro="" textlink="">
      <xdr:nvSpPr>
        <xdr:cNvPr id="203" name="【橋りょう・トンネル】&#10;一人当たり有形固定資産（償却資産）額平均値テキスト"/>
        <xdr:cNvSpPr txBox="1"/>
      </xdr:nvSpPr>
      <xdr:spPr>
        <a:xfrm>
          <a:off x="9258300" y="102032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166405</xdr:rowOff>
    </xdr:from>
    <xdr:to>
      <xdr:col>55</xdr:col>
      <xdr:colOff>50800</xdr:colOff>
      <xdr:row>61</xdr:row>
      <xdr:rowOff>96555</xdr:rowOff>
    </xdr:to>
    <xdr:sp macro="" textlink="">
      <xdr:nvSpPr>
        <xdr:cNvPr id="204" name="フローチャート: 判断 203"/>
        <xdr:cNvSpPr/>
      </xdr:nvSpPr>
      <xdr:spPr>
        <a:xfrm>
          <a:off x="9192260" y="102248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42604</xdr:rowOff>
    </xdr:from>
    <xdr:to>
      <xdr:col>50</xdr:col>
      <xdr:colOff>165100</xdr:colOff>
      <xdr:row>61</xdr:row>
      <xdr:rowOff>144204</xdr:rowOff>
    </xdr:to>
    <xdr:sp macro="" textlink="">
      <xdr:nvSpPr>
        <xdr:cNvPr id="205" name="フローチャート: 判断 204"/>
        <xdr:cNvSpPr/>
      </xdr:nvSpPr>
      <xdr:spPr>
        <a:xfrm>
          <a:off x="8445500" y="10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140485</xdr:rowOff>
    </xdr:from>
    <xdr:to>
      <xdr:col>46</xdr:col>
      <xdr:colOff>38100</xdr:colOff>
      <xdr:row>59</xdr:row>
      <xdr:rowOff>70635</xdr:rowOff>
    </xdr:to>
    <xdr:sp macro="" textlink="">
      <xdr:nvSpPr>
        <xdr:cNvPr id="206" name="フローチャート: 判断 205"/>
        <xdr:cNvSpPr/>
      </xdr:nvSpPr>
      <xdr:spPr>
        <a:xfrm>
          <a:off x="7670800" y="98636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21968</xdr:rowOff>
    </xdr:from>
    <xdr:to>
      <xdr:col>55</xdr:col>
      <xdr:colOff>50800</xdr:colOff>
      <xdr:row>55</xdr:row>
      <xdr:rowOff>123568</xdr:rowOff>
    </xdr:to>
    <xdr:sp macro="" textlink="">
      <xdr:nvSpPr>
        <xdr:cNvPr id="212" name="楕円 211"/>
        <xdr:cNvSpPr/>
      </xdr:nvSpPr>
      <xdr:spPr>
        <a:xfrm>
          <a:off x="9192260" y="92421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146445</xdr:rowOff>
    </xdr:from>
    <xdr:ext cx="690189" cy="259045"/>
    <xdr:sp macro="" textlink="">
      <xdr:nvSpPr>
        <xdr:cNvPr id="213" name="【橋りょう・トンネル】&#10;一人当たり有形固定資産（償却資産）額該当値テキスト"/>
        <xdr:cNvSpPr txBox="1"/>
      </xdr:nvSpPr>
      <xdr:spPr>
        <a:xfrm>
          <a:off x="9258300" y="91990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67325</xdr:rowOff>
    </xdr:from>
    <xdr:to>
      <xdr:col>50</xdr:col>
      <xdr:colOff>165100</xdr:colOff>
      <xdr:row>55</xdr:row>
      <xdr:rowOff>168925</xdr:rowOff>
    </xdr:to>
    <xdr:sp macro="" textlink="">
      <xdr:nvSpPr>
        <xdr:cNvPr id="214" name="楕円 213"/>
        <xdr:cNvSpPr/>
      </xdr:nvSpPr>
      <xdr:spPr>
        <a:xfrm>
          <a:off x="8445500" y="928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72768</xdr:rowOff>
    </xdr:from>
    <xdr:to>
      <xdr:col>55</xdr:col>
      <xdr:colOff>0</xdr:colOff>
      <xdr:row>55</xdr:row>
      <xdr:rowOff>118125</xdr:rowOff>
    </xdr:to>
    <xdr:cxnSp macro="">
      <xdr:nvCxnSpPr>
        <xdr:cNvPr id="215" name="直線コネクタ 214"/>
        <xdr:cNvCxnSpPr/>
      </xdr:nvCxnSpPr>
      <xdr:spPr>
        <a:xfrm flipV="1">
          <a:off x="8496300" y="9292968"/>
          <a:ext cx="723900" cy="4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99930</xdr:rowOff>
    </xdr:from>
    <xdr:to>
      <xdr:col>46</xdr:col>
      <xdr:colOff>38100</xdr:colOff>
      <xdr:row>56</xdr:row>
      <xdr:rowOff>30080</xdr:rowOff>
    </xdr:to>
    <xdr:sp macro="" textlink="">
      <xdr:nvSpPr>
        <xdr:cNvPr id="216" name="楕円 215"/>
        <xdr:cNvSpPr/>
      </xdr:nvSpPr>
      <xdr:spPr>
        <a:xfrm>
          <a:off x="7670800" y="9320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118125</xdr:rowOff>
    </xdr:from>
    <xdr:to>
      <xdr:col>50</xdr:col>
      <xdr:colOff>114300</xdr:colOff>
      <xdr:row>55</xdr:row>
      <xdr:rowOff>150730</xdr:rowOff>
    </xdr:to>
    <xdr:cxnSp macro="">
      <xdr:nvCxnSpPr>
        <xdr:cNvPr id="217" name="直線コネクタ 216"/>
        <xdr:cNvCxnSpPr/>
      </xdr:nvCxnSpPr>
      <xdr:spPr>
        <a:xfrm flipV="1">
          <a:off x="7713980" y="9338325"/>
          <a:ext cx="782320" cy="3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135331</xdr:rowOff>
    </xdr:from>
    <xdr:ext cx="599010" cy="259045"/>
    <xdr:sp macro="" textlink="">
      <xdr:nvSpPr>
        <xdr:cNvPr id="218" name="n_1aveValue【橋りょう・トンネル】&#10;一人当たり有形固定資産（償却資産）額"/>
        <xdr:cNvSpPr txBox="1"/>
      </xdr:nvSpPr>
      <xdr:spPr>
        <a:xfrm>
          <a:off x="8214575" y="1036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61762</xdr:rowOff>
    </xdr:from>
    <xdr:ext cx="599010" cy="259045"/>
    <xdr:sp macro="" textlink="">
      <xdr:nvSpPr>
        <xdr:cNvPr id="219" name="n_2aveValue【橋りょう・トンネル】&#10;一人当たり有形固定資産（償却資産）額"/>
        <xdr:cNvSpPr txBox="1"/>
      </xdr:nvSpPr>
      <xdr:spPr>
        <a:xfrm>
          <a:off x="7444955" y="995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14002</xdr:rowOff>
    </xdr:from>
    <xdr:ext cx="690189" cy="259045"/>
    <xdr:sp macro="" textlink="">
      <xdr:nvSpPr>
        <xdr:cNvPr id="220" name="n_1mainValue【橋りょう・トンネル】&#10;一人当たり有形固定資産（償却資産）額"/>
        <xdr:cNvSpPr txBox="1"/>
      </xdr:nvSpPr>
      <xdr:spPr>
        <a:xfrm>
          <a:off x="8184225" y="9066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46607</xdr:rowOff>
    </xdr:from>
    <xdr:ext cx="690189" cy="259045"/>
    <xdr:sp macro="" textlink="">
      <xdr:nvSpPr>
        <xdr:cNvPr id="221" name="n_2mainValue【橋りょう・トンネル】&#10;一人当たり有形固定資産（償却資産）額"/>
        <xdr:cNvSpPr txBox="1"/>
      </xdr:nvSpPr>
      <xdr:spPr>
        <a:xfrm>
          <a:off x="7399365" y="9099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3" name="直線コネクタ 232"/>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4" name="テキスト ボックス 233"/>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5" name="直線コネクタ 234"/>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6" name="テキスト ボックス 235"/>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7" name="直線コネクタ 236"/>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8" name="テキスト ボックス 237"/>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9" name="直線コネクタ 238"/>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0" name="テキスト ボックス 239"/>
        <xdr:cNvSpPr txBox="1"/>
      </xdr:nvSpPr>
      <xdr:spPr>
        <a:xfrm>
          <a:off x="27196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97537</xdr:rowOff>
    </xdr:to>
    <xdr:cxnSp macro="">
      <xdr:nvCxnSpPr>
        <xdr:cNvPr id="244" name="直線コネクタ 243"/>
        <xdr:cNvCxnSpPr/>
      </xdr:nvCxnSpPr>
      <xdr:spPr>
        <a:xfrm flipV="1">
          <a:off x="4086225" y="13125450"/>
          <a:ext cx="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101364</xdr:rowOff>
    </xdr:from>
    <xdr:ext cx="405111" cy="259045"/>
    <xdr:sp macro="" textlink="">
      <xdr:nvSpPr>
        <xdr:cNvPr id="245" name="【公営住宅】&#10;有形固定資産減価償却率最小値テキスト"/>
        <xdr:cNvSpPr txBox="1"/>
      </xdr:nvSpPr>
      <xdr:spPr>
        <a:xfrm>
          <a:off x="4124960" y="1451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97537</xdr:rowOff>
    </xdr:from>
    <xdr:to>
      <xdr:col>24</xdr:col>
      <xdr:colOff>152400</xdr:colOff>
      <xdr:row>86</xdr:row>
      <xdr:rowOff>97537</xdr:rowOff>
    </xdr:to>
    <xdr:cxnSp macro="">
      <xdr:nvCxnSpPr>
        <xdr:cNvPr id="246" name="直線コネクタ 245"/>
        <xdr:cNvCxnSpPr/>
      </xdr:nvCxnSpPr>
      <xdr:spPr>
        <a:xfrm>
          <a:off x="4020820" y="145145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47" name="【公営住宅】&#10;有形固定資産減価償却率最大値テキスト"/>
        <xdr:cNvSpPr txBox="1"/>
      </xdr:nvSpPr>
      <xdr:spPr>
        <a:xfrm>
          <a:off x="4124960" y="1290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48" name="直線コネクタ 247"/>
        <xdr:cNvCxnSpPr/>
      </xdr:nvCxnSpPr>
      <xdr:spPr>
        <a:xfrm>
          <a:off x="4020820" y="1312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135907</xdr:rowOff>
    </xdr:from>
    <xdr:ext cx="405111" cy="259045"/>
    <xdr:sp macro="" textlink="">
      <xdr:nvSpPr>
        <xdr:cNvPr id="249" name="【公営住宅】&#10;有形固定資産減価償却率平均値テキスト"/>
        <xdr:cNvSpPr txBox="1"/>
      </xdr:nvSpPr>
      <xdr:spPr>
        <a:xfrm>
          <a:off x="4124960" y="1371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50" name="フローチャート: 判断 249"/>
        <xdr:cNvSpPr/>
      </xdr:nvSpPr>
      <xdr:spPr>
        <a:xfrm>
          <a:off x="4036060" y="1385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117602</xdr:rowOff>
    </xdr:from>
    <xdr:to>
      <xdr:col>20</xdr:col>
      <xdr:colOff>38100</xdr:colOff>
      <xdr:row>83</xdr:row>
      <xdr:rowOff>47752</xdr:rowOff>
    </xdr:to>
    <xdr:sp macro="" textlink="">
      <xdr:nvSpPr>
        <xdr:cNvPr id="251" name="フローチャート: 判断 250"/>
        <xdr:cNvSpPr/>
      </xdr:nvSpPr>
      <xdr:spPr>
        <a:xfrm>
          <a:off x="3312160" y="138640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69596</xdr:rowOff>
    </xdr:from>
    <xdr:to>
      <xdr:col>15</xdr:col>
      <xdr:colOff>101600</xdr:colOff>
      <xdr:row>82</xdr:row>
      <xdr:rowOff>171196</xdr:rowOff>
    </xdr:to>
    <xdr:sp macro="" textlink="">
      <xdr:nvSpPr>
        <xdr:cNvPr id="252" name="フローチャート: 判断 251"/>
        <xdr:cNvSpPr/>
      </xdr:nvSpPr>
      <xdr:spPr>
        <a:xfrm>
          <a:off x="2514600" y="1381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53594</xdr:rowOff>
    </xdr:from>
    <xdr:to>
      <xdr:col>24</xdr:col>
      <xdr:colOff>114300</xdr:colOff>
      <xdr:row>84</xdr:row>
      <xdr:rowOff>155194</xdr:rowOff>
    </xdr:to>
    <xdr:sp macro="" textlink="">
      <xdr:nvSpPr>
        <xdr:cNvPr id="258" name="楕円 257"/>
        <xdr:cNvSpPr/>
      </xdr:nvSpPr>
      <xdr:spPr>
        <a:xfrm>
          <a:off x="403606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32021</xdr:rowOff>
    </xdr:from>
    <xdr:ext cx="405111" cy="259045"/>
    <xdr:sp macro="" textlink="">
      <xdr:nvSpPr>
        <xdr:cNvPr id="259" name="【公営住宅】&#10;有形固定資産減価償却率該当値テキスト"/>
        <xdr:cNvSpPr txBox="1"/>
      </xdr:nvSpPr>
      <xdr:spPr>
        <a:xfrm>
          <a:off x="4124960" y="1411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113030</xdr:rowOff>
    </xdr:from>
    <xdr:to>
      <xdr:col>20</xdr:col>
      <xdr:colOff>38100</xdr:colOff>
      <xdr:row>85</xdr:row>
      <xdr:rowOff>43180</xdr:rowOff>
    </xdr:to>
    <xdr:sp macro="" textlink="">
      <xdr:nvSpPr>
        <xdr:cNvPr id="260" name="楕円 259"/>
        <xdr:cNvSpPr/>
      </xdr:nvSpPr>
      <xdr:spPr>
        <a:xfrm>
          <a:off x="3312160" y="14194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104394</xdr:rowOff>
    </xdr:from>
    <xdr:to>
      <xdr:col>24</xdr:col>
      <xdr:colOff>63500</xdr:colOff>
      <xdr:row>84</xdr:row>
      <xdr:rowOff>163830</xdr:rowOff>
    </xdr:to>
    <xdr:cxnSp macro="">
      <xdr:nvCxnSpPr>
        <xdr:cNvPr id="261" name="直線コネクタ 260"/>
        <xdr:cNvCxnSpPr/>
      </xdr:nvCxnSpPr>
      <xdr:spPr>
        <a:xfrm flipV="1">
          <a:off x="3355340" y="14186154"/>
          <a:ext cx="73152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145035</xdr:rowOff>
    </xdr:from>
    <xdr:to>
      <xdr:col>15</xdr:col>
      <xdr:colOff>101600</xdr:colOff>
      <xdr:row>85</xdr:row>
      <xdr:rowOff>75185</xdr:rowOff>
    </xdr:to>
    <xdr:sp macro="" textlink="">
      <xdr:nvSpPr>
        <xdr:cNvPr id="262" name="楕円 261"/>
        <xdr:cNvSpPr/>
      </xdr:nvSpPr>
      <xdr:spPr>
        <a:xfrm>
          <a:off x="2514600" y="14226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163830</xdr:rowOff>
    </xdr:from>
    <xdr:to>
      <xdr:col>19</xdr:col>
      <xdr:colOff>177800</xdr:colOff>
      <xdr:row>85</xdr:row>
      <xdr:rowOff>24385</xdr:rowOff>
    </xdr:to>
    <xdr:cxnSp macro="">
      <xdr:nvCxnSpPr>
        <xdr:cNvPr id="263" name="直線コネクタ 262"/>
        <xdr:cNvCxnSpPr/>
      </xdr:nvCxnSpPr>
      <xdr:spPr>
        <a:xfrm flipV="1">
          <a:off x="2565400" y="14245590"/>
          <a:ext cx="78994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64279</xdr:rowOff>
    </xdr:from>
    <xdr:ext cx="405111" cy="259045"/>
    <xdr:sp macro="" textlink="">
      <xdr:nvSpPr>
        <xdr:cNvPr id="264" name="n_1aveValue【公営住宅】&#10;有形固定資産減価償却率"/>
        <xdr:cNvSpPr txBox="1"/>
      </xdr:nvSpPr>
      <xdr:spPr>
        <a:xfrm>
          <a:off x="3170564" y="1364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16273</xdr:rowOff>
    </xdr:from>
    <xdr:ext cx="405111" cy="259045"/>
    <xdr:sp macro="" textlink="">
      <xdr:nvSpPr>
        <xdr:cNvPr id="265" name="n_2aveValue【公営住宅】&#10;有形固定資産減価償却率"/>
        <xdr:cNvSpPr txBox="1"/>
      </xdr:nvSpPr>
      <xdr:spPr>
        <a:xfrm>
          <a:off x="2385704" y="135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34307</xdr:rowOff>
    </xdr:from>
    <xdr:ext cx="405111" cy="259045"/>
    <xdr:sp macro="" textlink="">
      <xdr:nvSpPr>
        <xdr:cNvPr id="266" name="n_1mainValue【公営住宅】&#10;有形固定資産減価償却率"/>
        <xdr:cNvSpPr txBox="1"/>
      </xdr:nvSpPr>
      <xdr:spPr>
        <a:xfrm>
          <a:off x="317056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66312</xdr:rowOff>
    </xdr:from>
    <xdr:ext cx="405111" cy="259045"/>
    <xdr:sp macro="" textlink="">
      <xdr:nvSpPr>
        <xdr:cNvPr id="267" name="n_2mainValue【公営住宅】&#10;有形固定資産減価償却率"/>
        <xdr:cNvSpPr txBox="1"/>
      </xdr:nvSpPr>
      <xdr:spPr>
        <a:xfrm>
          <a:off x="2385704" y="1431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8" name="直線コネクタ 277"/>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9" name="テキスト ボックス 278"/>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0" name="直線コネクタ 279"/>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1" name="テキスト ボックス 280"/>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2" name="直線コネクタ 281"/>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3" name="テキスト ボックス 282"/>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4" name="直線コネクタ 283"/>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5" name="テキスト ボックス 284"/>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6" name="直線コネクタ 285"/>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7" name="テキスト ボックス 286"/>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8" name="直線コネクタ 287"/>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9" name="テキスト ボックス 288"/>
        <xdr:cNvSpPr txBox="1"/>
      </xdr:nvSpPr>
      <xdr:spPr>
        <a:xfrm>
          <a:off x="5364041" y="128487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1" name="テキスト ボックス 290"/>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109945</xdr:rowOff>
    </xdr:from>
    <xdr:to>
      <xdr:col>54</xdr:col>
      <xdr:colOff>189865</xdr:colOff>
      <xdr:row>86</xdr:row>
      <xdr:rowOff>138520</xdr:rowOff>
    </xdr:to>
    <xdr:cxnSp macro="">
      <xdr:nvCxnSpPr>
        <xdr:cNvPr id="293" name="直線コネクタ 292"/>
        <xdr:cNvCxnSpPr/>
      </xdr:nvCxnSpPr>
      <xdr:spPr>
        <a:xfrm flipV="1">
          <a:off x="9219565" y="1301822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142347</xdr:rowOff>
    </xdr:from>
    <xdr:ext cx="469744" cy="259045"/>
    <xdr:sp macro="" textlink="">
      <xdr:nvSpPr>
        <xdr:cNvPr id="294" name="【公営住宅】&#10;一人当たり面積最小値テキスト"/>
        <xdr:cNvSpPr txBox="1"/>
      </xdr:nvSpPr>
      <xdr:spPr>
        <a:xfrm>
          <a:off x="9258300" y="1455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138520</xdr:rowOff>
    </xdr:from>
    <xdr:to>
      <xdr:col>55</xdr:col>
      <xdr:colOff>88900</xdr:colOff>
      <xdr:row>86</xdr:row>
      <xdr:rowOff>138520</xdr:rowOff>
    </xdr:to>
    <xdr:cxnSp macro="">
      <xdr:nvCxnSpPr>
        <xdr:cNvPr id="295" name="直線コネクタ 294"/>
        <xdr:cNvCxnSpPr/>
      </xdr:nvCxnSpPr>
      <xdr:spPr>
        <a:xfrm>
          <a:off x="9154160" y="14555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56622</xdr:rowOff>
    </xdr:from>
    <xdr:ext cx="469744" cy="259045"/>
    <xdr:sp macro="" textlink="">
      <xdr:nvSpPr>
        <xdr:cNvPr id="296" name="【公営住宅】&#10;一人当たり面積最大値テキスト"/>
        <xdr:cNvSpPr txBox="1"/>
      </xdr:nvSpPr>
      <xdr:spPr>
        <a:xfrm>
          <a:off x="9258300" y="1279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109945</xdr:rowOff>
    </xdr:from>
    <xdr:to>
      <xdr:col>55</xdr:col>
      <xdr:colOff>88900</xdr:colOff>
      <xdr:row>77</xdr:row>
      <xdr:rowOff>109945</xdr:rowOff>
    </xdr:to>
    <xdr:cxnSp macro="">
      <xdr:nvCxnSpPr>
        <xdr:cNvPr id="297" name="直線コネクタ 296"/>
        <xdr:cNvCxnSpPr/>
      </xdr:nvCxnSpPr>
      <xdr:spPr>
        <a:xfrm>
          <a:off x="9154160" y="13018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12137</xdr:rowOff>
    </xdr:from>
    <xdr:ext cx="469744" cy="259045"/>
    <xdr:sp macro="" textlink="">
      <xdr:nvSpPr>
        <xdr:cNvPr id="298" name="【公営住宅】&#10;一人当たり面積平均値テキスト"/>
        <xdr:cNvSpPr txBox="1"/>
      </xdr:nvSpPr>
      <xdr:spPr>
        <a:xfrm>
          <a:off x="9258300" y="14093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160710</xdr:rowOff>
    </xdr:from>
    <xdr:to>
      <xdr:col>55</xdr:col>
      <xdr:colOff>50800</xdr:colOff>
      <xdr:row>85</xdr:row>
      <xdr:rowOff>90860</xdr:rowOff>
    </xdr:to>
    <xdr:sp macro="" textlink="">
      <xdr:nvSpPr>
        <xdr:cNvPr id="299" name="フローチャート: 判断 298"/>
        <xdr:cNvSpPr/>
      </xdr:nvSpPr>
      <xdr:spPr>
        <a:xfrm>
          <a:off x="9192260" y="14242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7384</xdr:rowOff>
    </xdr:from>
    <xdr:to>
      <xdr:col>50</xdr:col>
      <xdr:colOff>165100</xdr:colOff>
      <xdr:row>85</xdr:row>
      <xdr:rowOff>108984</xdr:rowOff>
    </xdr:to>
    <xdr:sp macro="" textlink="">
      <xdr:nvSpPr>
        <xdr:cNvPr id="300" name="フローチャート: 判断 299"/>
        <xdr:cNvSpPr/>
      </xdr:nvSpPr>
      <xdr:spPr>
        <a:xfrm>
          <a:off x="8445500" y="1425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301" name="フローチャート: 判断 300"/>
        <xdr:cNvSpPr/>
      </xdr:nvSpPr>
      <xdr:spPr>
        <a:xfrm>
          <a:off x="7670800" y="142500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104212</xdr:rowOff>
    </xdr:from>
    <xdr:to>
      <xdr:col>55</xdr:col>
      <xdr:colOff>50800</xdr:colOff>
      <xdr:row>86</xdr:row>
      <xdr:rowOff>34362</xdr:rowOff>
    </xdr:to>
    <xdr:sp macro="" textlink="">
      <xdr:nvSpPr>
        <xdr:cNvPr id="307" name="楕円 306"/>
        <xdr:cNvSpPr/>
      </xdr:nvSpPr>
      <xdr:spPr>
        <a:xfrm>
          <a:off x="9192260" y="143536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82639</xdr:rowOff>
    </xdr:from>
    <xdr:ext cx="469744" cy="259045"/>
    <xdr:sp macro="" textlink="">
      <xdr:nvSpPr>
        <xdr:cNvPr id="308" name="【公営住宅】&#10;一人当たり面積該当値テキスト"/>
        <xdr:cNvSpPr txBox="1"/>
      </xdr:nvSpPr>
      <xdr:spPr>
        <a:xfrm>
          <a:off x="9258300" y="1433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108784</xdr:rowOff>
    </xdr:from>
    <xdr:to>
      <xdr:col>50</xdr:col>
      <xdr:colOff>165100</xdr:colOff>
      <xdr:row>86</xdr:row>
      <xdr:rowOff>38934</xdr:rowOff>
    </xdr:to>
    <xdr:sp macro="" textlink="">
      <xdr:nvSpPr>
        <xdr:cNvPr id="309" name="楕円 308"/>
        <xdr:cNvSpPr/>
      </xdr:nvSpPr>
      <xdr:spPr>
        <a:xfrm>
          <a:off x="8445500" y="143581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155012</xdr:rowOff>
    </xdr:from>
    <xdr:to>
      <xdr:col>55</xdr:col>
      <xdr:colOff>0</xdr:colOff>
      <xdr:row>85</xdr:row>
      <xdr:rowOff>159584</xdr:rowOff>
    </xdr:to>
    <xdr:cxnSp macro="">
      <xdr:nvCxnSpPr>
        <xdr:cNvPr id="310" name="直線コネクタ 309"/>
        <xdr:cNvCxnSpPr/>
      </xdr:nvCxnSpPr>
      <xdr:spPr>
        <a:xfrm flipV="1">
          <a:off x="8496300" y="14404412"/>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114663</xdr:rowOff>
    </xdr:from>
    <xdr:to>
      <xdr:col>46</xdr:col>
      <xdr:colOff>38100</xdr:colOff>
      <xdr:row>86</xdr:row>
      <xdr:rowOff>44813</xdr:rowOff>
    </xdr:to>
    <xdr:sp macro="" textlink="">
      <xdr:nvSpPr>
        <xdr:cNvPr id="311" name="楕円 310"/>
        <xdr:cNvSpPr/>
      </xdr:nvSpPr>
      <xdr:spPr>
        <a:xfrm>
          <a:off x="7670800" y="143640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159584</xdr:rowOff>
    </xdr:from>
    <xdr:to>
      <xdr:col>50</xdr:col>
      <xdr:colOff>114300</xdr:colOff>
      <xdr:row>85</xdr:row>
      <xdr:rowOff>165463</xdr:rowOff>
    </xdr:to>
    <xdr:cxnSp macro="">
      <xdr:nvCxnSpPr>
        <xdr:cNvPr id="312" name="直線コネクタ 311"/>
        <xdr:cNvCxnSpPr/>
      </xdr:nvCxnSpPr>
      <xdr:spPr>
        <a:xfrm flipV="1">
          <a:off x="7713980" y="14408984"/>
          <a:ext cx="78232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125511</xdr:rowOff>
    </xdr:from>
    <xdr:ext cx="469744" cy="259045"/>
    <xdr:sp macro="" textlink="">
      <xdr:nvSpPr>
        <xdr:cNvPr id="313" name="n_1aveValue【公営住宅】&#10;一人当たり面積"/>
        <xdr:cNvSpPr txBox="1"/>
      </xdr:nvSpPr>
      <xdr:spPr>
        <a:xfrm>
          <a:off x="8271587" y="1403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118817</xdr:rowOff>
    </xdr:from>
    <xdr:ext cx="469744" cy="259045"/>
    <xdr:sp macro="" textlink="">
      <xdr:nvSpPr>
        <xdr:cNvPr id="314" name="n_2aveValue【公営住宅】&#10;一人当たり面積"/>
        <xdr:cNvSpPr txBox="1"/>
      </xdr:nvSpPr>
      <xdr:spPr>
        <a:xfrm>
          <a:off x="7509587" y="1403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30061</xdr:rowOff>
    </xdr:from>
    <xdr:ext cx="469744" cy="259045"/>
    <xdr:sp macro="" textlink="">
      <xdr:nvSpPr>
        <xdr:cNvPr id="315" name="n_1mainValue【公営住宅】&#10;一人当たり面積"/>
        <xdr:cNvSpPr txBox="1"/>
      </xdr:nvSpPr>
      <xdr:spPr>
        <a:xfrm>
          <a:off x="8271587" y="1444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35940</xdr:rowOff>
    </xdr:from>
    <xdr:ext cx="469744" cy="259045"/>
    <xdr:sp macro="" textlink="">
      <xdr:nvSpPr>
        <xdr:cNvPr id="316" name="n_2mainValue【公営住宅】&#10;一人当たり面積"/>
        <xdr:cNvSpPr txBox="1"/>
      </xdr:nvSpPr>
      <xdr:spPr>
        <a:xfrm>
          <a:off x="7509587" y="1445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81915</xdr:rowOff>
    </xdr:to>
    <xdr:cxnSp macro="">
      <xdr:nvCxnSpPr>
        <xdr:cNvPr id="357" name="直線コネクタ 356"/>
        <xdr:cNvCxnSpPr/>
      </xdr:nvCxnSpPr>
      <xdr:spPr>
        <a:xfrm flipV="1">
          <a:off x="14375764" y="5589270"/>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85742</xdr:rowOff>
    </xdr:from>
    <xdr:ext cx="405111" cy="259045"/>
    <xdr:sp macro="" textlink="">
      <xdr:nvSpPr>
        <xdr:cNvPr id="358" name="【認定こども園・幼稚園・保育所】&#10;有形固定資産減価償却率最小値テキスト"/>
        <xdr:cNvSpPr txBox="1"/>
      </xdr:nvSpPr>
      <xdr:spPr>
        <a:xfrm>
          <a:off x="14414500" y="695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81915</xdr:rowOff>
    </xdr:from>
    <xdr:to>
      <xdr:col>86</xdr:col>
      <xdr:colOff>25400</xdr:colOff>
      <xdr:row>41</xdr:row>
      <xdr:rowOff>81915</xdr:rowOff>
    </xdr:to>
    <xdr:cxnSp macro="">
      <xdr:nvCxnSpPr>
        <xdr:cNvPr id="359" name="直線コネクタ 358"/>
        <xdr:cNvCxnSpPr/>
      </xdr:nvCxnSpPr>
      <xdr:spPr>
        <a:xfrm>
          <a:off x="14287500" y="6955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0" name="【認定こども園・幼稚園・保育所】&#10;有形固定資産減価償却率最大値テキスト"/>
        <xdr:cNvSpPr txBox="1"/>
      </xdr:nvSpPr>
      <xdr:spPr>
        <a:xfrm>
          <a:off x="14414500"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10177</xdr:rowOff>
    </xdr:from>
    <xdr:ext cx="405111" cy="259045"/>
    <xdr:sp macro="" textlink="">
      <xdr:nvSpPr>
        <xdr:cNvPr id="362" name="【認定こども園・幼稚園・保育所】&#10;有形固定資産減価償却率平均値テキスト"/>
        <xdr:cNvSpPr txBox="1"/>
      </xdr:nvSpPr>
      <xdr:spPr>
        <a:xfrm>
          <a:off x="14414500" y="621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363" name="フローチャート: 判断 362"/>
        <xdr:cNvSpPr/>
      </xdr:nvSpPr>
      <xdr:spPr>
        <a:xfrm>
          <a:off x="14325600" y="63614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364" name="フローチャート: 判断 363"/>
        <xdr:cNvSpPr/>
      </xdr:nvSpPr>
      <xdr:spPr>
        <a:xfrm>
          <a:off x="1357884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65" name="フローチャート: 判断 364"/>
        <xdr:cNvSpPr/>
      </xdr:nvSpPr>
      <xdr:spPr>
        <a:xfrm>
          <a:off x="12804140"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164465</xdr:rowOff>
    </xdr:from>
    <xdr:to>
      <xdr:col>85</xdr:col>
      <xdr:colOff>177800</xdr:colOff>
      <xdr:row>39</xdr:row>
      <xdr:rowOff>94615</xdr:rowOff>
    </xdr:to>
    <xdr:sp macro="" textlink="">
      <xdr:nvSpPr>
        <xdr:cNvPr id="371" name="楕円 370"/>
        <xdr:cNvSpPr/>
      </xdr:nvSpPr>
      <xdr:spPr>
        <a:xfrm>
          <a:off x="14325600" y="653478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142892</xdr:rowOff>
    </xdr:from>
    <xdr:ext cx="405111" cy="259045"/>
    <xdr:sp macro="" textlink="">
      <xdr:nvSpPr>
        <xdr:cNvPr id="372" name="【認定こども園・幼稚園・保育所】&#10;有形固定資産減価償却率該当値テキスト"/>
        <xdr:cNvSpPr txBox="1"/>
      </xdr:nvSpPr>
      <xdr:spPr>
        <a:xfrm>
          <a:off x="14414500"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53975</xdr:rowOff>
    </xdr:from>
    <xdr:to>
      <xdr:col>81</xdr:col>
      <xdr:colOff>101600</xdr:colOff>
      <xdr:row>39</xdr:row>
      <xdr:rowOff>155575</xdr:rowOff>
    </xdr:to>
    <xdr:sp macro="" textlink="">
      <xdr:nvSpPr>
        <xdr:cNvPr id="373" name="楕円 372"/>
        <xdr:cNvSpPr/>
      </xdr:nvSpPr>
      <xdr:spPr>
        <a:xfrm>
          <a:off x="1357884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43815</xdr:rowOff>
    </xdr:from>
    <xdr:to>
      <xdr:col>85</xdr:col>
      <xdr:colOff>127000</xdr:colOff>
      <xdr:row>39</xdr:row>
      <xdr:rowOff>104775</xdr:rowOff>
    </xdr:to>
    <xdr:cxnSp macro="">
      <xdr:nvCxnSpPr>
        <xdr:cNvPr id="374" name="直線コネクタ 373"/>
        <xdr:cNvCxnSpPr/>
      </xdr:nvCxnSpPr>
      <xdr:spPr>
        <a:xfrm flipV="1">
          <a:off x="13629640" y="6581775"/>
          <a:ext cx="7467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33020</xdr:rowOff>
    </xdr:from>
    <xdr:to>
      <xdr:col>76</xdr:col>
      <xdr:colOff>165100</xdr:colOff>
      <xdr:row>39</xdr:row>
      <xdr:rowOff>134620</xdr:rowOff>
    </xdr:to>
    <xdr:sp macro="" textlink="">
      <xdr:nvSpPr>
        <xdr:cNvPr id="375" name="楕円 374"/>
        <xdr:cNvSpPr/>
      </xdr:nvSpPr>
      <xdr:spPr>
        <a:xfrm>
          <a:off x="1280414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83820</xdr:rowOff>
    </xdr:from>
    <xdr:to>
      <xdr:col>81</xdr:col>
      <xdr:colOff>50800</xdr:colOff>
      <xdr:row>39</xdr:row>
      <xdr:rowOff>104775</xdr:rowOff>
    </xdr:to>
    <xdr:cxnSp macro="">
      <xdr:nvCxnSpPr>
        <xdr:cNvPr id="376" name="直線コネクタ 375"/>
        <xdr:cNvCxnSpPr/>
      </xdr:nvCxnSpPr>
      <xdr:spPr>
        <a:xfrm>
          <a:off x="12854940" y="6621780"/>
          <a:ext cx="7747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6367</xdr:rowOff>
    </xdr:from>
    <xdr:ext cx="405111" cy="259045"/>
    <xdr:sp macro="" textlink="">
      <xdr:nvSpPr>
        <xdr:cNvPr id="377" name="n_1aveValue【認定こども園・幼稚園・保育所】&#10;有形固定資産減価償却率"/>
        <xdr:cNvSpPr txBox="1"/>
      </xdr:nvSpPr>
      <xdr:spPr>
        <a:xfrm>
          <a:off x="134372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378" name="n_2aveValue【認定こども園・幼稚園・保育所】&#10;有形固定資産減価償却率"/>
        <xdr:cNvSpPr txBox="1"/>
      </xdr:nvSpPr>
      <xdr:spPr>
        <a:xfrm>
          <a:off x="126752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146702</xdr:rowOff>
    </xdr:from>
    <xdr:ext cx="405111" cy="259045"/>
    <xdr:sp macro="" textlink="">
      <xdr:nvSpPr>
        <xdr:cNvPr id="379" name="n_1mainValue【認定こども園・幼稚園・保育所】&#10;有形固定資産減価償却率"/>
        <xdr:cNvSpPr txBox="1"/>
      </xdr:nvSpPr>
      <xdr:spPr>
        <a:xfrm>
          <a:off x="134372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125747</xdr:rowOff>
    </xdr:from>
    <xdr:ext cx="405111" cy="259045"/>
    <xdr:sp macro="" textlink="">
      <xdr:nvSpPr>
        <xdr:cNvPr id="380" name="n_2mainValue【認定こども園・幼稚園・保育所】&#10;有形固定資産減価償却率"/>
        <xdr:cNvSpPr txBox="1"/>
      </xdr:nvSpPr>
      <xdr:spPr>
        <a:xfrm>
          <a:off x="126752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2" name="テキスト ボックス 391"/>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4" name="テキスト ボックス 393"/>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6" name="テキスト ボックス 395"/>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8" name="テキスト ボックス 397"/>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69342</xdr:rowOff>
    </xdr:from>
    <xdr:to>
      <xdr:col>116</xdr:col>
      <xdr:colOff>62864</xdr:colOff>
      <xdr:row>41</xdr:row>
      <xdr:rowOff>76200</xdr:rowOff>
    </xdr:to>
    <xdr:cxnSp macro="">
      <xdr:nvCxnSpPr>
        <xdr:cNvPr id="402" name="直線コネクタ 401"/>
        <xdr:cNvCxnSpPr/>
      </xdr:nvCxnSpPr>
      <xdr:spPr>
        <a:xfrm flipV="1">
          <a:off x="19509104" y="5769102"/>
          <a:ext cx="0" cy="1180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80027</xdr:rowOff>
    </xdr:from>
    <xdr:ext cx="469744" cy="259045"/>
    <xdr:sp macro="" textlink="">
      <xdr:nvSpPr>
        <xdr:cNvPr id="403" name="【認定こども園・幼稚園・保育所】&#10;一人当たり面積最小値テキスト"/>
        <xdr:cNvSpPr txBox="1"/>
      </xdr:nvSpPr>
      <xdr:spPr>
        <a:xfrm>
          <a:off x="19547840"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76200</xdr:rowOff>
    </xdr:from>
    <xdr:to>
      <xdr:col>116</xdr:col>
      <xdr:colOff>152400</xdr:colOff>
      <xdr:row>41</xdr:row>
      <xdr:rowOff>76200</xdr:rowOff>
    </xdr:to>
    <xdr:cxnSp macro="">
      <xdr:nvCxnSpPr>
        <xdr:cNvPr id="404" name="直線コネクタ 403"/>
        <xdr:cNvCxnSpPr/>
      </xdr:nvCxnSpPr>
      <xdr:spPr>
        <a:xfrm>
          <a:off x="19443700" y="6949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16019</xdr:rowOff>
    </xdr:from>
    <xdr:ext cx="469744" cy="259045"/>
    <xdr:sp macro="" textlink="">
      <xdr:nvSpPr>
        <xdr:cNvPr id="405" name="【認定こども園・幼稚園・保育所】&#10;一人当たり面積最大値テキスト"/>
        <xdr:cNvSpPr txBox="1"/>
      </xdr:nvSpPr>
      <xdr:spPr>
        <a:xfrm>
          <a:off x="19547840" y="554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69342</xdr:rowOff>
    </xdr:from>
    <xdr:to>
      <xdr:col>116</xdr:col>
      <xdr:colOff>152400</xdr:colOff>
      <xdr:row>34</xdr:row>
      <xdr:rowOff>69342</xdr:rowOff>
    </xdr:to>
    <xdr:cxnSp macro="">
      <xdr:nvCxnSpPr>
        <xdr:cNvPr id="406" name="直線コネクタ 405"/>
        <xdr:cNvCxnSpPr/>
      </xdr:nvCxnSpPr>
      <xdr:spPr>
        <a:xfrm>
          <a:off x="19443700" y="5769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124985</xdr:rowOff>
    </xdr:from>
    <xdr:ext cx="469744" cy="259045"/>
    <xdr:sp macro="" textlink="">
      <xdr:nvSpPr>
        <xdr:cNvPr id="407" name="【認定こども園・幼稚園・保育所】&#10;一人当たり面積平均値テキスト"/>
        <xdr:cNvSpPr txBox="1"/>
      </xdr:nvSpPr>
      <xdr:spPr>
        <a:xfrm>
          <a:off x="19547840" y="6327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408" name="フローチャート: 判断 407"/>
        <xdr:cNvSpPr/>
      </xdr:nvSpPr>
      <xdr:spPr>
        <a:xfrm>
          <a:off x="19458940" y="63492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39116</xdr:rowOff>
    </xdr:from>
    <xdr:to>
      <xdr:col>112</xdr:col>
      <xdr:colOff>38100</xdr:colOff>
      <xdr:row>38</xdr:row>
      <xdr:rowOff>140716</xdr:rowOff>
    </xdr:to>
    <xdr:sp macro="" textlink="">
      <xdr:nvSpPr>
        <xdr:cNvPr id="409" name="フローチャート: 判断 408"/>
        <xdr:cNvSpPr/>
      </xdr:nvSpPr>
      <xdr:spPr>
        <a:xfrm>
          <a:off x="18735040" y="64094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64262</xdr:rowOff>
    </xdr:from>
    <xdr:to>
      <xdr:col>107</xdr:col>
      <xdr:colOff>101600</xdr:colOff>
      <xdr:row>38</xdr:row>
      <xdr:rowOff>165862</xdr:rowOff>
    </xdr:to>
    <xdr:sp macro="" textlink="">
      <xdr:nvSpPr>
        <xdr:cNvPr id="410" name="フローチャート: 判断 409"/>
        <xdr:cNvSpPr/>
      </xdr:nvSpPr>
      <xdr:spPr>
        <a:xfrm>
          <a:off x="17937480" y="643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77978</xdr:rowOff>
    </xdr:from>
    <xdr:to>
      <xdr:col>116</xdr:col>
      <xdr:colOff>114300</xdr:colOff>
      <xdr:row>36</xdr:row>
      <xdr:rowOff>8128</xdr:rowOff>
    </xdr:to>
    <xdr:sp macro="" textlink="">
      <xdr:nvSpPr>
        <xdr:cNvPr id="416" name="楕円 415"/>
        <xdr:cNvSpPr/>
      </xdr:nvSpPr>
      <xdr:spPr>
        <a:xfrm>
          <a:off x="19458940" y="59453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100855</xdr:rowOff>
    </xdr:from>
    <xdr:ext cx="469744" cy="259045"/>
    <xdr:sp macro="" textlink="">
      <xdr:nvSpPr>
        <xdr:cNvPr id="417" name="【認定こども園・幼稚園・保育所】&#10;一人当たり面積該当値テキスト"/>
        <xdr:cNvSpPr txBox="1"/>
      </xdr:nvSpPr>
      <xdr:spPr>
        <a:xfrm>
          <a:off x="19547840" y="580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105410</xdr:rowOff>
    </xdr:from>
    <xdr:to>
      <xdr:col>112</xdr:col>
      <xdr:colOff>38100</xdr:colOff>
      <xdr:row>36</xdr:row>
      <xdr:rowOff>35560</xdr:rowOff>
    </xdr:to>
    <xdr:sp macro="" textlink="">
      <xdr:nvSpPr>
        <xdr:cNvPr id="418" name="楕円 417"/>
        <xdr:cNvSpPr/>
      </xdr:nvSpPr>
      <xdr:spPr>
        <a:xfrm>
          <a:off x="18735040" y="59728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128778</xdr:rowOff>
    </xdr:from>
    <xdr:to>
      <xdr:col>116</xdr:col>
      <xdr:colOff>63500</xdr:colOff>
      <xdr:row>35</xdr:row>
      <xdr:rowOff>156210</xdr:rowOff>
    </xdr:to>
    <xdr:cxnSp macro="">
      <xdr:nvCxnSpPr>
        <xdr:cNvPr id="419" name="直線コネクタ 418"/>
        <xdr:cNvCxnSpPr/>
      </xdr:nvCxnSpPr>
      <xdr:spPr>
        <a:xfrm flipV="1">
          <a:off x="18778220" y="5996178"/>
          <a:ext cx="7315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27686</xdr:rowOff>
    </xdr:from>
    <xdr:to>
      <xdr:col>107</xdr:col>
      <xdr:colOff>101600</xdr:colOff>
      <xdr:row>36</xdr:row>
      <xdr:rowOff>129286</xdr:rowOff>
    </xdr:to>
    <xdr:sp macro="" textlink="">
      <xdr:nvSpPr>
        <xdr:cNvPr id="420" name="楕円 419"/>
        <xdr:cNvSpPr/>
      </xdr:nvSpPr>
      <xdr:spPr>
        <a:xfrm>
          <a:off x="17937480" y="60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156210</xdr:rowOff>
    </xdr:from>
    <xdr:to>
      <xdr:col>111</xdr:col>
      <xdr:colOff>177800</xdr:colOff>
      <xdr:row>36</xdr:row>
      <xdr:rowOff>78486</xdr:rowOff>
    </xdr:to>
    <xdr:cxnSp macro="">
      <xdr:nvCxnSpPr>
        <xdr:cNvPr id="421" name="直線コネクタ 420"/>
        <xdr:cNvCxnSpPr/>
      </xdr:nvCxnSpPr>
      <xdr:spPr>
        <a:xfrm flipV="1">
          <a:off x="17988280" y="6023610"/>
          <a:ext cx="78994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131843</xdr:rowOff>
    </xdr:from>
    <xdr:ext cx="469744" cy="259045"/>
    <xdr:sp macro="" textlink="">
      <xdr:nvSpPr>
        <xdr:cNvPr id="422" name="n_1aveValue【認定こども園・幼稚園・保育所】&#10;一人当たり面積"/>
        <xdr:cNvSpPr txBox="1"/>
      </xdr:nvSpPr>
      <xdr:spPr>
        <a:xfrm>
          <a:off x="18561127" y="65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156989</xdr:rowOff>
    </xdr:from>
    <xdr:ext cx="469744" cy="259045"/>
    <xdr:sp macro="" textlink="">
      <xdr:nvSpPr>
        <xdr:cNvPr id="423" name="n_2aveValue【認定こども園・幼稚園・保育所】&#10;一人当たり面積"/>
        <xdr:cNvSpPr txBox="1"/>
      </xdr:nvSpPr>
      <xdr:spPr>
        <a:xfrm>
          <a:off x="17776267" y="652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52087</xdr:rowOff>
    </xdr:from>
    <xdr:ext cx="469744" cy="259045"/>
    <xdr:sp macro="" textlink="">
      <xdr:nvSpPr>
        <xdr:cNvPr id="424" name="n_1mainValue【認定こども園・幼稚園・保育所】&#10;一人当たり面積"/>
        <xdr:cNvSpPr txBox="1"/>
      </xdr:nvSpPr>
      <xdr:spPr>
        <a:xfrm>
          <a:off x="18561127" y="57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145813</xdr:rowOff>
    </xdr:from>
    <xdr:ext cx="469744" cy="259045"/>
    <xdr:sp macro="" textlink="">
      <xdr:nvSpPr>
        <xdr:cNvPr id="425" name="n_2mainValue【認定こども園・幼稚園・保育所】&#10;一人当たり面積"/>
        <xdr:cNvSpPr txBox="1"/>
      </xdr:nvSpPr>
      <xdr:spPr>
        <a:xfrm>
          <a:off x="17776267" y="58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6" name="テキスト ボックス 435"/>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6" name="テキスト ボックス 445"/>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121920</xdr:rowOff>
    </xdr:to>
    <xdr:cxnSp macro="">
      <xdr:nvCxnSpPr>
        <xdr:cNvPr id="450" name="直線コネクタ 449"/>
        <xdr:cNvCxnSpPr/>
      </xdr:nvCxnSpPr>
      <xdr:spPr>
        <a:xfrm flipV="1">
          <a:off x="14375764" y="9471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451" name="【学校施設】&#10;有形固定資産減価償却率最小値テキスト"/>
        <xdr:cNvSpPr txBox="1"/>
      </xdr:nvSpPr>
      <xdr:spPr>
        <a:xfrm>
          <a:off x="14414500"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452" name="直線コネクタ 451"/>
        <xdr:cNvCxnSpPr/>
      </xdr:nvCxnSpPr>
      <xdr:spPr>
        <a:xfrm>
          <a:off x="14287500" y="1085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405111" cy="259045"/>
    <xdr:sp macro="" textlink="">
      <xdr:nvSpPr>
        <xdr:cNvPr id="453" name="【学校施設】&#10;有形固定資産減価償却率最大値テキスト"/>
        <xdr:cNvSpPr txBox="1"/>
      </xdr:nvSpPr>
      <xdr:spPr>
        <a:xfrm>
          <a:off x="14414500" y="925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454" name="直線コネクタ 453"/>
        <xdr:cNvCxnSpPr/>
      </xdr:nvCxnSpPr>
      <xdr:spPr>
        <a:xfrm>
          <a:off x="14287500" y="9471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13987</xdr:rowOff>
    </xdr:from>
    <xdr:ext cx="405111" cy="259045"/>
    <xdr:sp macro="" textlink="">
      <xdr:nvSpPr>
        <xdr:cNvPr id="455" name="【学校施設】&#10;有形固定資産減価償却率平均値テキスト"/>
        <xdr:cNvSpPr txBox="1"/>
      </xdr:nvSpPr>
      <xdr:spPr>
        <a:xfrm>
          <a:off x="144145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456" name="フローチャート: 判断 455"/>
        <xdr:cNvSpPr/>
      </xdr:nvSpPr>
      <xdr:spPr>
        <a:xfrm>
          <a:off x="14325600" y="102209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457" name="フローチャート: 判断 456"/>
        <xdr:cNvSpPr/>
      </xdr:nvSpPr>
      <xdr:spPr>
        <a:xfrm>
          <a:off x="13578840" y="10205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458" name="フローチャート: 判断 457"/>
        <xdr:cNvSpPr/>
      </xdr:nvSpPr>
      <xdr:spPr>
        <a:xfrm>
          <a:off x="12804140" y="1030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151130</xdr:rowOff>
    </xdr:from>
    <xdr:to>
      <xdr:col>85</xdr:col>
      <xdr:colOff>177800</xdr:colOff>
      <xdr:row>63</xdr:row>
      <xdr:rowOff>81280</xdr:rowOff>
    </xdr:to>
    <xdr:sp macro="" textlink="">
      <xdr:nvSpPr>
        <xdr:cNvPr id="464" name="楕円 463"/>
        <xdr:cNvSpPr/>
      </xdr:nvSpPr>
      <xdr:spPr>
        <a:xfrm>
          <a:off x="14325600" y="105448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129557</xdr:rowOff>
    </xdr:from>
    <xdr:ext cx="405111" cy="259045"/>
    <xdr:sp macro="" textlink="">
      <xdr:nvSpPr>
        <xdr:cNvPr id="465" name="【学校施設】&#10;有形固定資産減価償却率該当値テキスト"/>
        <xdr:cNvSpPr txBox="1"/>
      </xdr:nvSpPr>
      <xdr:spPr>
        <a:xfrm>
          <a:off x="144145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71120</xdr:rowOff>
    </xdr:from>
    <xdr:to>
      <xdr:col>81</xdr:col>
      <xdr:colOff>101600</xdr:colOff>
      <xdr:row>64</xdr:row>
      <xdr:rowOff>1270</xdr:rowOff>
    </xdr:to>
    <xdr:sp macro="" textlink="">
      <xdr:nvSpPr>
        <xdr:cNvPr id="466" name="楕円 465"/>
        <xdr:cNvSpPr/>
      </xdr:nvSpPr>
      <xdr:spPr>
        <a:xfrm>
          <a:off x="13578840" y="10632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30480</xdr:rowOff>
    </xdr:from>
    <xdr:to>
      <xdr:col>85</xdr:col>
      <xdr:colOff>127000</xdr:colOff>
      <xdr:row>63</xdr:row>
      <xdr:rowOff>121920</xdr:rowOff>
    </xdr:to>
    <xdr:cxnSp macro="">
      <xdr:nvCxnSpPr>
        <xdr:cNvPr id="467" name="直線コネクタ 466"/>
        <xdr:cNvCxnSpPr/>
      </xdr:nvCxnSpPr>
      <xdr:spPr>
        <a:xfrm flipV="1">
          <a:off x="13629640" y="10591800"/>
          <a:ext cx="74676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17780</xdr:rowOff>
    </xdr:from>
    <xdr:to>
      <xdr:col>76</xdr:col>
      <xdr:colOff>165100</xdr:colOff>
      <xdr:row>63</xdr:row>
      <xdr:rowOff>119380</xdr:rowOff>
    </xdr:to>
    <xdr:sp macro="" textlink="">
      <xdr:nvSpPr>
        <xdr:cNvPr id="468" name="楕円 467"/>
        <xdr:cNvSpPr/>
      </xdr:nvSpPr>
      <xdr:spPr>
        <a:xfrm>
          <a:off x="1280414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68580</xdr:rowOff>
    </xdr:from>
    <xdr:to>
      <xdr:col>81</xdr:col>
      <xdr:colOff>50800</xdr:colOff>
      <xdr:row>63</xdr:row>
      <xdr:rowOff>121920</xdr:rowOff>
    </xdr:to>
    <xdr:cxnSp macro="">
      <xdr:nvCxnSpPr>
        <xdr:cNvPr id="469" name="直線コネクタ 468"/>
        <xdr:cNvCxnSpPr/>
      </xdr:nvCxnSpPr>
      <xdr:spPr>
        <a:xfrm>
          <a:off x="12854940" y="10629900"/>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93997</xdr:rowOff>
    </xdr:from>
    <xdr:ext cx="405111" cy="259045"/>
    <xdr:sp macro="" textlink="">
      <xdr:nvSpPr>
        <xdr:cNvPr id="470" name="n_1aveValue【学校施設】&#10;有形固定資産減価償却率"/>
        <xdr:cNvSpPr txBox="1"/>
      </xdr:nvSpPr>
      <xdr:spPr>
        <a:xfrm>
          <a:off x="134372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21607</xdr:rowOff>
    </xdr:from>
    <xdr:ext cx="405111" cy="259045"/>
    <xdr:sp macro="" textlink="">
      <xdr:nvSpPr>
        <xdr:cNvPr id="471" name="n_2aveValue【学校施設】&#10;有形固定資産減価償却率"/>
        <xdr:cNvSpPr txBox="1"/>
      </xdr:nvSpPr>
      <xdr:spPr>
        <a:xfrm>
          <a:off x="126752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163847</xdr:rowOff>
    </xdr:from>
    <xdr:ext cx="405111" cy="259045"/>
    <xdr:sp macro="" textlink="">
      <xdr:nvSpPr>
        <xdr:cNvPr id="472" name="n_1mainValue【学校施設】&#10;有形固定資産減価償却率"/>
        <xdr:cNvSpPr txBox="1"/>
      </xdr:nvSpPr>
      <xdr:spPr>
        <a:xfrm>
          <a:off x="134372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110507</xdr:rowOff>
    </xdr:from>
    <xdr:ext cx="405111" cy="259045"/>
    <xdr:sp macro="" textlink="">
      <xdr:nvSpPr>
        <xdr:cNvPr id="473" name="n_2mainValue【学校施設】&#10;有形固定資産減価償却率"/>
        <xdr:cNvSpPr txBox="1"/>
      </xdr:nvSpPr>
      <xdr:spPr>
        <a:xfrm>
          <a:off x="126752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4" name="テキスト ボックス 483"/>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5" name="直線コネクタ 484"/>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6" name="テキスト ボックス 485"/>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7" name="直線コネクタ 486"/>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8" name="テキスト ボックス 487"/>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9" name="直線コネクタ 488"/>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0" name="テキスト ボックス 489"/>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1" name="直線コネクタ 490"/>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2" name="テキスト ボックス 491"/>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3" name="直線コネクタ 492"/>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4" name="テキスト ボックス 493"/>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5" name="直線コネクタ 494"/>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6" name="テキスト ボックス 495"/>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141079</xdr:rowOff>
    </xdr:from>
    <xdr:to>
      <xdr:col>116</xdr:col>
      <xdr:colOff>62864</xdr:colOff>
      <xdr:row>63</xdr:row>
      <xdr:rowOff>153488</xdr:rowOff>
    </xdr:to>
    <xdr:cxnSp macro="">
      <xdr:nvCxnSpPr>
        <xdr:cNvPr id="500" name="直線コネクタ 499"/>
        <xdr:cNvCxnSpPr/>
      </xdr:nvCxnSpPr>
      <xdr:spPr>
        <a:xfrm flipV="1">
          <a:off x="19509104" y="9361279"/>
          <a:ext cx="0" cy="1353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01" name="【学校施設】&#10;一人当たり面積最小値テキスト"/>
        <xdr:cNvSpPr txBox="1"/>
      </xdr:nvSpPr>
      <xdr:spPr>
        <a:xfrm>
          <a:off x="19547840" y="1071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02" name="直線コネクタ 501"/>
        <xdr:cNvCxnSpPr/>
      </xdr:nvCxnSpPr>
      <xdr:spPr>
        <a:xfrm>
          <a:off x="19443700" y="107148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87756</xdr:rowOff>
    </xdr:from>
    <xdr:ext cx="469744" cy="259045"/>
    <xdr:sp macro="" textlink="">
      <xdr:nvSpPr>
        <xdr:cNvPr id="503" name="【学校施設】&#10;一人当たり面積最大値テキスト"/>
        <xdr:cNvSpPr txBox="1"/>
      </xdr:nvSpPr>
      <xdr:spPr>
        <a:xfrm>
          <a:off x="19547840" y="914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141079</xdr:rowOff>
    </xdr:from>
    <xdr:to>
      <xdr:col>116</xdr:col>
      <xdr:colOff>152400</xdr:colOff>
      <xdr:row>55</xdr:row>
      <xdr:rowOff>141079</xdr:rowOff>
    </xdr:to>
    <xdr:cxnSp macro="">
      <xdr:nvCxnSpPr>
        <xdr:cNvPr id="504" name="直線コネクタ 503"/>
        <xdr:cNvCxnSpPr/>
      </xdr:nvCxnSpPr>
      <xdr:spPr>
        <a:xfrm>
          <a:off x="19443700" y="9361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142184</xdr:rowOff>
    </xdr:from>
    <xdr:ext cx="469744" cy="259045"/>
    <xdr:sp macro="" textlink="">
      <xdr:nvSpPr>
        <xdr:cNvPr id="505" name="【学校施設】&#10;一人当たり面積平均値テキスト"/>
        <xdr:cNvSpPr txBox="1"/>
      </xdr:nvSpPr>
      <xdr:spPr>
        <a:xfrm>
          <a:off x="19547840" y="102005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163757</xdr:rowOff>
    </xdr:from>
    <xdr:to>
      <xdr:col>116</xdr:col>
      <xdr:colOff>114300</xdr:colOff>
      <xdr:row>61</xdr:row>
      <xdr:rowOff>93907</xdr:rowOff>
    </xdr:to>
    <xdr:sp macro="" textlink="">
      <xdr:nvSpPr>
        <xdr:cNvPr id="506" name="フローチャート: 判断 505"/>
        <xdr:cNvSpPr/>
      </xdr:nvSpPr>
      <xdr:spPr>
        <a:xfrm>
          <a:off x="19458940" y="102221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14515</xdr:rowOff>
    </xdr:from>
    <xdr:to>
      <xdr:col>112</xdr:col>
      <xdr:colOff>38100</xdr:colOff>
      <xdr:row>61</xdr:row>
      <xdr:rowOff>116115</xdr:rowOff>
    </xdr:to>
    <xdr:sp macro="" textlink="">
      <xdr:nvSpPr>
        <xdr:cNvPr id="507" name="フローチャート: 判断 506"/>
        <xdr:cNvSpPr/>
      </xdr:nvSpPr>
      <xdr:spPr>
        <a:xfrm>
          <a:off x="18735040" y="102405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106934</xdr:rowOff>
    </xdr:from>
    <xdr:to>
      <xdr:col>107</xdr:col>
      <xdr:colOff>101600</xdr:colOff>
      <xdr:row>61</xdr:row>
      <xdr:rowOff>37084</xdr:rowOff>
    </xdr:to>
    <xdr:sp macro="" textlink="">
      <xdr:nvSpPr>
        <xdr:cNvPr id="508" name="フローチャート: 判断 507"/>
        <xdr:cNvSpPr/>
      </xdr:nvSpPr>
      <xdr:spPr>
        <a:xfrm>
          <a:off x="17937480" y="101653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123589</xdr:rowOff>
    </xdr:from>
    <xdr:to>
      <xdr:col>116</xdr:col>
      <xdr:colOff>114300</xdr:colOff>
      <xdr:row>60</xdr:row>
      <xdr:rowOff>53739</xdr:rowOff>
    </xdr:to>
    <xdr:sp macro="" textlink="">
      <xdr:nvSpPr>
        <xdr:cNvPr id="514" name="楕円 513"/>
        <xdr:cNvSpPr/>
      </xdr:nvSpPr>
      <xdr:spPr>
        <a:xfrm>
          <a:off x="19458940" y="100143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146466</xdr:rowOff>
    </xdr:from>
    <xdr:ext cx="469744" cy="259045"/>
    <xdr:sp macro="" textlink="">
      <xdr:nvSpPr>
        <xdr:cNvPr id="515" name="【学校施設】&#10;一人当たり面積該当値テキスト"/>
        <xdr:cNvSpPr txBox="1"/>
      </xdr:nvSpPr>
      <xdr:spPr>
        <a:xfrm>
          <a:off x="19547840" y="986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152327</xdr:rowOff>
    </xdr:from>
    <xdr:to>
      <xdr:col>112</xdr:col>
      <xdr:colOff>38100</xdr:colOff>
      <xdr:row>60</xdr:row>
      <xdr:rowOff>82477</xdr:rowOff>
    </xdr:to>
    <xdr:sp macro="" textlink="">
      <xdr:nvSpPr>
        <xdr:cNvPr id="516" name="楕円 515"/>
        <xdr:cNvSpPr/>
      </xdr:nvSpPr>
      <xdr:spPr>
        <a:xfrm>
          <a:off x="18735040" y="100430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2939</xdr:rowOff>
    </xdr:from>
    <xdr:to>
      <xdr:col>116</xdr:col>
      <xdr:colOff>63500</xdr:colOff>
      <xdr:row>60</xdr:row>
      <xdr:rowOff>31677</xdr:rowOff>
    </xdr:to>
    <xdr:cxnSp macro="">
      <xdr:nvCxnSpPr>
        <xdr:cNvPr id="517" name="直線コネクタ 516"/>
        <xdr:cNvCxnSpPr/>
      </xdr:nvCxnSpPr>
      <xdr:spPr>
        <a:xfrm flipV="1">
          <a:off x="18778220" y="10061339"/>
          <a:ext cx="73152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4064</xdr:rowOff>
    </xdr:from>
    <xdr:to>
      <xdr:col>107</xdr:col>
      <xdr:colOff>101600</xdr:colOff>
      <xdr:row>60</xdr:row>
      <xdr:rowOff>105664</xdr:rowOff>
    </xdr:to>
    <xdr:sp macro="" textlink="">
      <xdr:nvSpPr>
        <xdr:cNvPr id="518" name="楕円 517"/>
        <xdr:cNvSpPr/>
      </xdr:nvSpPr>
      <xdr:spPr>
        <a:xfrm>
          <a:off x="1793748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31677</xdr:rowOff>
    </xdr:from>
    <xdr:to>
      <xdr:col>111</xdr:col>
      <xdr:colOff>177800</xdr:colOff>
      <xdr:row>60</xdr:row>
      <xdr:rowOff>54864</xdr:rowOff>
    </xdr:to>
    <xdr:cxnSp macro="">
      <xdr:nvCxnSpPr>
        <xdr:cNvPr id="519" name="直線コネクタ 518"/>
        <xdr:cNvCxnSpPr/>
      </xdr:nvCxnSpPr>
      <xdr:spPr>
        <a:xfrm flipV="1">
          <a:off x="17988280" y="10090077"/>
          <a:ext cx="78994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107242</xdr:rowOff>
    </xdr:from>
    <xdr:ext cx="469744" cy="259045"/>
    <xdr:sp macro="" textlink="">
      <xdr:nvSpPr>
        <xdr:cNvPr id="520" name="n_1aveValue【学校施設】&#10;一人当たり面積"/>
        <xdr:cNvSpPr txBox="1"/>
      </xdr:nvSpPr>
      <xdr:spPr>
        <a:xfrm>
          <a:off x="18561127" y="1033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28211</xdr:rowOff>
    </xdr:from>
    <xdr:ext cx="469744" cy="259045"/>
    <xdr:sp macro="" textlink="">
      <xdr:nvSpPr>
        <xdr:cNvPr id="521" name="n_2aveValue【学校施設】&#10;一人当たり面積"/>
        <xdr:cNvSpPr txBox="1"/>
      </xdr:nvSpPr>
      <xdr:spPr>
        <a:xfrm>
          <a:off x="17776267" y="1025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99004</xdr:rowOff>
    </xdr:from>
    <xdr:ext cx="469744" cy="259045"/>
    <xdr:sp macro="" textlink="">
      <xdr:nvSpPr>
        <xdr:cNvPr id="522" name="n_1mainValue【学校施設】&#10;一人当たり面積"/>
        <xdr:cNvSpPr txBox="1"/>
      </xdr:nvSpPr>
      <xdr:spPr>
        <a:xfrm>
          <a:off x="18561127" y="982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122191</xdr:rowOff>
    </xdr:from>
    <xdr:ext cx="469744" cy="259045"/>
    <xdr:sp macro="" textlink="">
      <xdr:nvSpPr>
        <xdr:cNvPr id="523" name="n_2mainValue【学校施設】&#10;一人当たり面積"/>
        <xdr:cNvSpPr txBox="1"/>
      </xdr:nvSpPr>
      <xdr:spPr>
        <a:xfrm>
          <a:off x="17776267" y="984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5" name="テキスト ボックス 534"/>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5" name="テキスト ボックス 544"/>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7" name="テキスト ボックス 546"/>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82</xdr:row>
      <xdr:rowOff>155666</xdr:rowOff>
    </xdr:to>
    <xdr:cxnSp macro="">
      <xdr:nvCxnSpPr>
        <xdr:cNvPr id="549" name="直線コネクタ 548"/>
        <xdr:cNvCxnSpPr/>
      </xdr:nvCxnSpPr>
      <xdr:spPr>
        <a:xfrm flipV="1">
          <a:off x="14375764" y="12987201"/>
          <a:ext cx="0" cy="91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159493</xdr:rowOff>
    </xdr:from>
    <xdr:ext cx="405111" cy="259045"/>
    <xdr:sp macro="" textlink="">
      <xdr:nvSpPr>
        <xdr:cNvPr id="550" name="【児童館】&#10;有形固定資産減価償却率最小値テキスト"/>
        <xdr:cNvSpPr txBox="1"/>
      </xdr:nvSpPr>
      <xdr:spPr>
        <a:xfrm>
          <a:off x="14414500" y="13905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82</xdr:row>
      <xdr:rowOff>155666</xdr:rowOff>
    </xdr:from>
    <xdr:to>
      <xdr:col>86</xdr:col>
      <xdr:colOff>25400</xdr:colOff>
      <xdr:row>82</xdr:row>
      <xdr:rowOff>155666</xdr:rowOff>
    </xdr:to>
    <xdr:cxnSp macro="">
      <xdr:nvCxnSpPr>
        <xdr:cNvPr id="551" name="直線コネクタ 550"/>
        <xdr:cNvCxnSpPr/>
      </xdr:nvCxnSpPr>
      <xdr:spPr>
        <a:xfrm>
          <a:off x="14287500" y="139021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2" name="【児童館】&#10;有形固定資産減価償却率最大値テキスト"/>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3" name="直線コネクタ 552"/>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160038</xdr:rowOff>
    </xdr:from>
    <xdr:ext cx="405111" cy="259045"/>
    <xdr:sp macro="" textlink="">
      <xdr:nvSpPr>
        <xdr:cNvPr id="554" name="【児童館】&#10;有形固定資産減価償却率平均値テキスト"/>
        <xdr:cNvSpPr txBox="1"/>
      </xdr:nvSpPr>
      <xdr:spPr>
        <a:xfrm>
          <a:off x="14414500" y="13403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10161</xdr:rowOff>
    </xdr:from>
    <xdr:to>
      <xdr:col>85</xdr:col>
      <xdr:colOff>177800</xdr:colOff>
      <xdr:row>80</xdr:row>
      <xdr:rowOff>111761</xdr:rowOff>
    </xdr:to>
    <xdr:sp macro="" textlink="">
      <xdr:nvSpPr>
        <xdr:cNvPr id="555" name="フローチャート: 判断 554"/>
        <xdr:cNvSpPr/>
      </xdr:nvSpPr>
      <xdr:spPr>
        <a:xfrm>
          <a:off x="14325600" y="1342136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86905</xdr:rowOff>
    </xdr:from>
    <xdr:to>
      <xdr:col>81</xdr:col>
      <xdr:colOff>101600</xdr:colOff>
      <xdr:row>80</xdr:row>
      <xdr:rowOff>17055</xdr:rowOff>
    </xdr:to>
    <xdr:sp macro="" textlink="">
      <xdr:nvSpPr>
        <xdr:cNvPr id="556" name="フローチャート: 判断 555"/>
        <xdr:cNvSpPr/>
      </xdr:nvSpPr>
      <xdr:spPr>
        <a:xfrm>
          <a:off x="13578840" y="133304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126093</xdr:rowOff>
    </xdr:from>
    <xdr:to>
      <xdr:col>76</xdr:col>
      <xdr:colOff>165100</xdr:colOff>
      <xdr:row>80</xdr:row>
      <xdr:rowOff>56243</xdr:rowOff>
    </xdr:to>
    <xdr:sp macro="" textlink="">
      <xdr:nvSpPr>
        <xdr:cNvPr id="557" name="フローチャート: 判断 556"/>
        <xdr:cNvSpPr/>
      </xdr:nvSpPr>
      <xdr:spPr>
        <a:xfrm>
          <a:off x="12804140" y="133696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86</xdr:row>
      <xdr:rowOff>72208</xdr:rowOff>
    </xdr:from>
    <xdr:to>
      <xdr:col>76</xdr:col>
      <xdr:colOff>165100</xdr:colOff>
      <xdr:row>87</xdr:row>
      <xdr:rowOff>2358</xdr:rowOff>
    </xdr:to>
    <xdr:sp macro="" textlink="">
      <xdr:nvSpPr>
        <xdr:cNvPr id="563" name="楕円 562"/>
        <xdr:cNvSpPr/>
      </xdr:nvSpPr>
      <xdr:spPr>
        <a:xfrm>
          <a:off x="12804140" y="144892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33582</xdr:rowOff>
    </xdr:from>
    <xdr:ext cx="405111" cy="259045"/>
    <xdr:sp macro="" textlink="">
      <xdr:nvSpPr>
        <xdr:cNvPr id="564" name="n_1aveValue【児童館】&#10;有形固定資産減価償却率"/>
        <xdr:cNvSpPr txBox="1"/>
      </xdr:nvSpPr>
      <xdr:spPr>
        <a:xfrm>
          <a:off x="13437244" y="1310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72770</xdr:rowOff>
    </xdr:from>
    <xdr:ext cx="405111" cy="259045"/>
    <xdr:sp macro="" textlink="">
      <xdr:nvSpPr>
        <xdr:cNvPr id="565" name="n_2aveValue【児童館】&#10;有形固定資産減価償却率"/>
        <xdr:cNvSpPr txBox="1"/>
      </xdr:nvSpPr>
      <xdr:spPr>
        <a:xfrm>
          <a:off x="12675244" y="1314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164935</xdr:rowOff>
    </xdr:from>
    <xdr:ext cx="340478" cy="259045"/>
    <xdr:sp macro="" textlink="">
      <xdr:nvSpPr>
        <xdr:cNvPr id="566" name="n_2mainValue【児童館】&#10;有形固定資産減価償却率"/>
        <xdr:cNvSpPr txBox="1"/>
      </xdr:nvSpPr>
      <xdr:spPr>
        <a:xfrm>
          <a:off x="12707561" y="145819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85</xdr:row>
      <xdr:rowOff>57150</xdr:rowOff>
    </xdr:to>
    <xdr:cxnSp macro="">
      <xdr:nvCxnSpPr>
        <xdr:cNvPr id="590" name="直線コネクタ 589"/>
        <xdr:cNvCxnSpPr/>
      </xdr:nvCxnSpPr>
      <xdr:spPr>
        <a:xfrm flipV="1">
          <a:off x="19509104" y="1315212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591" name="【児童館】&#10;一人当たり面積最小値テキスト"/>
        <xdr:cNvSpPr txBox="1"/>
      </xdr:nvSpPr>
      <xdr:spPr>
        <a:xfrm>
          <a:off x="19547840"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57150</xdr:rowOff>
    </xdr:from>
    <xdr:to>
      <xdr:col>116</xdr:col>
      <xdr:colOff>152400</xdr:colOff>
      <xdr:row>85</xdr:row>
      <xdr:rowOff>57150</xdr:rowOff>
    </xdr:to>
    <xdr:cxnSp macro="">
      <xdr:nvCxnSpPr>
        <xdr:cNvPr id="592" name="直線コネクタ 591"/>
        <xdr:cNvCxnSpPr/>
      </xdr:nvCxnSpPr>
      <xdr:spPr>
        <a:xfrm>
          <a:off x="19443700" y="14306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593" name="【児童館】&#10;一人当たり面積最大値テキスト"/>
        <xdr:cNvSpPr txBox="1"/>
      </xdr:nvSpPr>
      <xdr:spPr>
        <a:xfrm>
          <a:off x="19547840" y="1293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594" name="直線コネクタ 593"/>
        <xdr:cNvCxnSpPr/>
      </xdr:nvCxnSpPr>
      <xdr:spPr>
        <a:xfrm>
          <a:off x="19443700" y="1315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137177</xdr:rowOff>
    </xdr:from>
    <xdr:ext cx="469744" cy="259045"/>
    <xdr:sp macro="" textlink="">
      <xdr:nvSpPr>
        <xdr:cNvPr id="595" name="【児童館】&#10;一人当たり面積平均値テキスト"/>
        <xdr:cNvSpPr txBox="1"/>
      </xdr:nvSpPr>
      <xdr:spPr>
        <a:xfrm>
          <a:off x="19547840" y="13716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596" name="フローチャート: 判断 595"/>
        <xdr:cNvSpPr/>
      </xdr:nvSpPr>
      <xdr:spPr>
        <a:xfrm>
          <a:off x="19458940" y="13737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101600</xdr:rowOff>
    </xdr:from>
    <xdr:to>
      <xdr:col>112</xdr:col>
      <xdr:colOff>38100</xdr:colOff>
      <xdr:row>82</xdr:row>
      <xdr:rowOff>31750</xdr:rowOff>
    </xdr:to>
    <xdr:sp macro="" textlink="">
      <xdr:nvSpPr>
        <xdr:cNvPr id="597" name="フローチャート: 判断 596"/>
        <xdr:cNvSpPr/>
      </xdr:nvSpPr>
      <xdr:spPr>
        <a:xfrm>
          <a:off x="18735040" y="13680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158750</xdr:rowOff>
    </xdr:from>
    <xdr:to>
      <xdr:col>107</xdr:col>
      <xdr:colOff>101600</xdr:colOff>
      <xdr:row>80</xdr:row>
      <xdr:rowOff>88900</xdr:rowOff>
    </xdr:to>
    <xdr:sp macro="" textlink="">
      <xdr:nvSpPr>
        <xdr:cNvPr id="598" name="フローチャート: 判断 597"/>
        <xdr:cNvSpPr/>
      </xdr:nvSpPr>
      <xdr:spPr>
        <a:xfrm>
          <a:off x="17937480" y="13402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80</xdr:row>
      <xdr:rowOff>6350</xdr:rowOff>
    </xdr:from>
    <xdr:to>
      <xdr:col>107</xdr:col>
      <xdr:colOff>101600</xdr:colOff>
      <xdr:row>80</xdr:row>
      <xdr:rowOff>107950</xdr:rowOff>
    </xdr:to>
    <xdr:sp macro="" textlink="">
      <xdr:nvSpPr>
        <xdr:cNvPr id="604" name="楕円 603"/>
        <xdr:cNvSpPr/>
      </xdr:nvSpPr>
      <xdr:spPr>
        <a:xfrm>
          <a:off x="1793748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48277</xdr:rowOff>
    </xdr:from>
    <xdr:ext cx="469744" cy="259045"/>
    <xdr:sp macro="" textlink="">
      <xdr:nvSpPr>
        <xdr:cNvPr id="605" name="n_1aveValue【児童館】&#10;一人当たり面積"/>
        <xdr:cNvSpPr txBox="1"/>
      </xdr:nvSpPr>
      <xdr:spPr>
        <a:xfrm>
          <a:off x="18561127"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606" name="n_2aveValue【児童館】&#10;一人当たり面積"/>
        <xdr:cNvSpPr txBox="1"/>
      </xdr:nvSpPr>
      <xdr:spPr>
        <a:xfrm>
          <a:off x="17776267"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99077</xdr:rowOff>
    </xdr:from>
    <xdr:ext cx="469744" cy="259045"/>
    <xdr:sp macro="" textlink="">
      <xdr:nvSpPr>
        <xdr:cNvPr id="607" name="n_2mainValue【児童館】&#10;一人当たり面積"/>
        <xdr:cNvSpPr txBox="1"/>
      </xdr:nvSpPr>
      <xdr:spPr>
        <a:xfrm>
          <a:off x="17776267" y="1351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18" name="テキスト ボックス 617"/>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9" name="直線コネクタ 618"/>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0" name="テキスト ボックス 619"/>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1" name="直線コネクタ 620"/>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2" name="テキスト ボックス 621"/>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3" name="直線コネクタ 622"/>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4" name="テキスト ボックス 623"/>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5" name="直線コネクタ 624"/>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26" name="テキスト ボックス 625"/>
        <xdr:cNvSpPr txBox="1"/>
      </xdr:nvSpPr>
      <xdr:spPr>
        <a:xfrm>
          <a:off x="105615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8" name="テキスト ボックス 627"/>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9"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158496</xdr:rowOff>
    </xdr:to>
    <xdr:cxnSp macro="">
      <xdr:nvCxnSpPr>
        <xdr:cNvPr id="630" name="直線コネクタ 629"/>
        <xdr:cNvCxnSpPr/>
      </xdr:nvCxnSpPr>
      <xdr:spPr>
        <a:xfrm flipV="1">
          <a:off x="14375764" y="16840200"/>
          <a:ext cx="0" cy="1255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631" name="【公民館】&#10;有形固定資産減価償却率最小値テキスト"/>
        <xdr:cNvSpPr txBox="1"/>
      </xdr:nvSpPr>
      <xdr:spPr>
        <a:xfrm>
          <a:off x="14414500" y="1809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632" name="直線コネクタ 631"/>
        <xdr:cNvCxnSpPr/>
      </xdr:nvCxnSpPr>
      <xdr:spPr>
        <a:xfrm>
          <a:off x="14287500" y="180959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33" name="【公民館】&#10;有形固定資産減価償却率最大値テキスト"/>
        <xdr:cNvSpPr txBox="1"/>
      </xdr:nvSpPr>
      <xdr:spPr>
        <a:xfrm>
          <a:off x="14414500" y="1661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34" name="直線コネクタ 633"/>
        <xdr:cNvCxnSpPr/>
      </xdr:nvCxnSpPr>
      <xdr:spPr>
        <a:xfrm>
          <a:off x="1428750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43705</xdr:rowOff>
    </xdr:from>
    <xdr:ext cx="405111" cy="259045"/>
    <xdr:sp macro="" textlink="">
      <xdr:nvSpPr>
        <xdr:cNvPr id="635" name="【公民館】&#10;有形固定資産減価償却率平均値テキスト"/>
        <xdr:cNvSpPr txBox="1"/>
      </xdr:nvSpPr>
      <xdr:spPr>
        <a:xfrm>
          <a:off x="14414500" y="1747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20828</xdr:rowOff>
    </xdr:from>
    <xdr:to>
      <xdr:col>85</xdr:col>
      <xdr:colOff>177800</xdr:colOff>
      <xdr:row>105</xdr:row>
      <xdr:rowOff>122428</xdr:rowOff>
    </xdr:to>
    <xdr:sp macro="" textlink="">
      <xdr:nvSpPr>
        <xdr:cNvPr id="636" name="フローチャート: 判断 635"/>
        <xdr:cNvSpPr/>
      </xdr:nvSpPr>
      <xdr:spPr>
        <a:xfrm>
          <a:off x="14325600" y="1762302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637" name="フローチャート: 判断 636"/>
        <xdr:cNvSpPr/>
      </xdr:nvSpPr>
      <xdr:spPr>
        <a:xfrm>
          <a:off x="13578840" y="1765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52832</xdr:rowOff>
    </xdr:from>
    <xdr:to>
      <xdr:col>76</xdr:col>
      <xdr:colOff>165100</xdr:colOff>
      <xdr:row>105</xdr:row>
      <xdr:rowOff>154432</xdr:rowOff>
    </xdr:to>
    <xdr:sp macro="" textlink="">
      <xdr:nvSpPr>
        <xdr:cNvPr id="638" name="フローチャート: 判断 637"/>
        <xdr:cNvSpPr/>
      </xdr:nvSpPr>
      <xdr:spPr>
        <a:xfrm>
          <a:off x="12804140" y="1765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9" name="テキスト ボックス 63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0" name="テキスト ボックス 63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1" name="テキスト ボックス 64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2" name="テキスト ボックス 64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3" name="テキスト ボックス 64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107696</xdr:rowOff>
    </xdr:from>
    <xdr:to>
      <xdr:col>85</xdr:col>
      <xdr:colOff>177800</xdr:colOff>
      <xdr:row>107</xdr:row>
      <xdr:rowOff>37846</xdr:rowOff>
    </xdr:to>
    <xdr:sp macro="" textlink="">
      <xdr:nvSpPr>
        <xdr:cNvPr id="644" name="楕円 643"/>
        <xdr:cNvSpPr/>
      </xdr:nvSpPr>
      <xdr:spPr>
        <a:xfrm>
          <a:off x="14325600" y="1787753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86123</xdr:rowOff>
    </xdr:from>
    <xdr:ext cx="405111" cy="259045"/>
    <xdr:sp macro="" textlink="">
      <xdr:nvSpPr>
        <xdr:cNvPr id="645" name="【公民館】&#10;有形固定資産減価償却率該当値テキスト"/>
        <xdr:cNvSpPr txBox="1"/>
      </xdr:nvSpPr>
      <xdr:spPr>
        <a:xfrm>
          <a:off x="14414500" y="1785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148844</xdr:rowOff>
    </xdr:from>
    <xdr:to>
      <xdr:col>81</xdr:col>
      <xdr:colOff>101600</xdr:colOff>
      <xdr:row>107</xdr:row>
      <xdr:rowOff>78994</xdr:rowOff>
    </xdr:to>
    <xdr:sp macro="" textlink="">
      <xdr:nvSpPr>
        <xdr:cNvPr id="646" name="楕円 645"/>
        <xdr:cNvSpPr/>
      </xdr:nvSpPr>
      <xdr:spPr>
        <a:xfrm>
          <a:off x="13578840" y="179186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158496</xdr:rowOff>
    </xdr:from>
    <xdr:to>
      <xdr:col>85</xdr:col>
      <xdr:colOff>127000</xdr:colOff>
      <xdr:row>107</xdr:row>
      <xdr:rowOff>28194</xdr:rowOff>
    </xdr:to>
    <xdr:cxnSp macro="">
      <xdr:nvCxnSpPr>
        <xdr:cNvPr id="647" name="直線コネクタ 646"/>
        <xdr:cNvCxnSpPr/>
      </xdr:nvCxnSpPr>
      <xdr:spPr>
        <a:xfrm flipV="1">
          <a:off x="13629640" y="17928336"/>
          <a:ext cx="74676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25400</xdr:rowOff>
    </xdr:from>
    <xdr:to>
      <xdr:col>76</xdr:col>
      <xdr:colOff>165100</xdr:colOff>
      <xdr:row>107</xdr:row>
      <xdr:rowOff>127000</xdr:rowOff>
    </xdr:to>
    <xdr:sp macro="" textlink="">
      <xdr:nvSpPr>
        <xdr:cNvPr id="648" name="楕円 647"/>
        <xdr:cNvSpPr/>
      </xdr:nvSpPr>
      <xdr:spPr>
        <a:xfrm>
          <a:off x="1280414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28194</xdr:rowOff>
    </xdr:from>
    <xdr:to>
      <xdr:col>81</xdr:col>
      <xdr:colOff>50800</xdr:colOff>
      <xdr:row>107</xdr:row>
      <xdr:rowOff>76200</xdr:rowOff>
    </xdr:to>
    <xdr:cxnSp macro="">
      <xdr:nvCxnSpPr>
        <xdr:cNvPr id="649" name="直線コネクタ 648"/>
        <xdr:cNvCxnSpPr/>
      </xdr:nvCxnSpPr>
      <xdr:spPr>
        <a:xfrm flipV="1">
          <a:off x="12854940" y="17965674"/>
          <a:ext cx="7747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1795</xdr:rowOff>
    </xdr:from>
    <xdr:ext cx="405111" cy="259045"/>
    <xdr:sp macro="" textlink="">
      <xdr:nvSpPr>
        <xdr:cNvPr id="650" name="n_1aveValue【公民館】&#10;有形固定資産減価償却率"/>
        <xdr:cNvSpPr txBox="1"/>
      </xdr:nvSpPr>
      <xdr:spPr>
        <a:xfrm>
          <a:off x="13437244" y="1743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170959</xdr:rowOff>
    </xdr:from>
    <xdr:ext cx="405111" cy="259045"/>
    <xdr:sp macro="" textlink="">
      <xdr:nvSpPr>
        <xdr:cNvPr id="651" name="n_2aveValue【公民館】&#10;有形固定資産減価償却率"/>
        <xdr:cNvSpPr txBox="1"/>
      </xdr:nvSpPr>
      <xdr:spPr>
        <a:xfrm>
          <a:off x="12675244" y="17437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70121</xdr:rowOff>
    </xdr:from>
    <xdr:ext cx="405111" cy="259045"/>
    <xdr:sp macro="" textlink="">
      <xdr:nvSpPr>
        <xdr:cNvPr id="652" name="n_1mainValue【公民館】&#10;有形固定資産減価償却率"/>
        <xdr:cNvSpPr txBox="1"/>
      </xdr:nvSpPr>
      <xdr:spPr>
        <a:xfrm>
          <a:off x="13437244" y="18007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118127</xdr:rowOff>
    </xdr:from>
    <xdr:ext cx="405111" cy="259045"/>
    <xdr:sp macro="" textlink="">
      <xdr:nvSpPr>
        <xdr:cNvPr id="653" name="n_2mainValue【公民館】&#10;有形固定資産減価償却率"/>
        <xdr:cNvSpPr txBox="1"/>
      </xdr:nvSpPr>
      <xdr:spPr>
        <a:xfrm>
          <a:off x="126752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4" name="直線コネクタ 663"/>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5" name="テキスト ボックス 664"/>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6" name="直線コネクタ 665"/>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7" name="テキスト ボックス 666"/>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8" name="直線コネクタ 667"/>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9" name="テキスト ボックス 668"/>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0" name="直線コネクタ 669"/>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1" name="テキスト ボックス 670"/>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2" name="直線コネクタ 67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3" name="テキスト ボックス 67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4"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168097</xdr:rowOff>
    </xdr:from>
    <xdr:to>
      <xdr:col>116</xdr:col>
      <xdr:colOff>62864</xdr:colOff>
      <xdr:row>108</xdr:row>
      <xdr:rowOff>38709</xdr:rowOff>
    </xdr:to>
    <xdr:cxnSp macro="">
      <xdr:nvCxnSpPr>
        <xdr:cNvPr id="675" name="直線コネクタ 674"/>
        <xdr:cNvCxnSpPr/>
      </xdr:nvCxnSpPr>
      <xdr:spPr>
        <a:xfrm flipV="1">
          <a:off x="19509104" y="16764457"/>
          <a:ext cx="0" cy="1379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42536</xdr:rowOff>
    </xdr:from>
    <xdr:ext cx="469744" cy="259045"/>
    <xdr:sp macro="" textlink="">
      <xdr:nvSpPr>
        <xdr:cNvPr id="676" name="【公民館】&#10;一人当たり面積最小値テキスト"/>
        <xdr:cNvSpPr txBox="1"/>
      </xdr:nvSpPr>
      <xdr:spPr>
        <a:xfrm>
          <a:off x="19547840" y="1814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38709</xdr:rowOff>
    </xdr:from>
    <xdr:to>
      <xdr:col>116</xdr:col>
      <xdr:colOff>152400</xdr:colOff>
      <xdr:row>108</xdr:row>
      <xdr:rowOff>38709</xdr:rowOff>
    </xdr:to>
    <xdr:cxnSp macro="">
      <xdr:nvCxnSpPr>
        <xdr:cNvPr id="677" name="直線コネクタ 676"/>
        <xdr:cNvCxnSpPr/>
      </xdr:nvCxnSpPr>
      <xdr:spPr>
        <a:xfrm>
          <a:off x="19443700" y="181438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114774</xdr:rowOff>
    </xdr:from>
    <xdr:ext cx="469744" cy="259045"/>
    <xdr:sp macro="" textlink="">
      <xdr:nvSpPr>
        <xdr:cNvPr id="678" name="【公民館】&#10;一人当たり面積最大値テキスト"/>
        <xdr:cNvSpPr txBox="1"/>
      </xdr:nvSpPr>
      <xdr:spPr>
        <a:xfrm>
          <a:off x="19547840" y="1654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168097</xdr:rowOff>
    </xdr:from>
    <xdr:to>
      <xdr:col>116</xdr:col>
      <xdr:colOff>152400</xdr:colOff>
      <xdr:row>99</xdr:row>
      <xdr:rowOff>168097</xdr:rowOff>
    </xdr:to>
    <xdr:cxnSp macro="">
      <xdr:nvCxnSpPr>
        <xdr:cNvPr id="679" name="直線コネクタ 678"/>
        <xdr:cNvCxnSpPr/>
      </xdr:nvCxnSpPr>
      <xdr:spPr>
        <a:xfrm>
          <a:off x="19443700" y="167644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680" name="【公民館】&#10;一人当たり面積平均値テキスト"/>
        <xdr:cNvSpPr txBox="1"/>
      </xdr:nvSpPr>
      <xdr:spPr>
        <a:xfrm>
          <a:off x="19547840" y="1779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81" name="フローチャート: 判断 680"/>
        <xdr:cNvSpPr/>
      </xdr:nvSpPr>
      <xdr:spPr>
        <a:xfrm>
          <a:off x="19458940" y="1781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87579</xdr:rowOff>
    </xdr:from>
    <xdr:to>
      <xdr:col>112</xdr:col>
      <xdr:colOff>38100</xdr:colOff>
      <xdr:row>107</xdr:row>
      <xdr:rowOff>17729</xdr:rowOff>
    </xdr:to>
    <xdr:sp macro="" textlink="">
      <xdr:nvSpPr>
        <xdr:cNvPr id="682" name="フローチャート: 判断 681"/>
        <xdr:cNvSpPr/>
      </xdr:nvSpPr>
      <xdr:spPr>
        <a:xfrm>
          <a:off x="18735040" y="178574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67920</xdr:rowOff>
    </xdr:from>
    <xdr:to>
      <xdr:col>107</xdr:col>
      <xdr:colOff>101600</xdr:colOff>
      <xdr:row>105</xdr:row>
      <xdr:rowOff>169520</xdr:rowOff>
    </xdr:to>
    <xdr:sp macro="" textlink="">
      <xdr:nvSpPr>
        <xdr:cNvPr id="683" name="フローチャート: 判断 682"/>
        <xdr:cNvSpPr/>
      </xdr:nvSpPr>
      <xdr:spPr>
        <a:xfrm>
          <a:off x="17937480" y="1767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4" name="テキスト ボックス 683"/>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5" name="テキスト ボックス 684"/>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6" name="テキスト ボックス 685"/>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7" name="テキスト ボックス 686"/>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8" name="テキスト ボックス 687"/>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116382</xdr:rowOff>
    </xdr:from>
    <xdr:to>
      <xdr:col>116</xdr:col>
      <xdr:colOff>114300</xdr:colOff>
      <xdr:row>106</xdr:row>
      <xdr:rowOff>46532</xdr:rowOff>
    </xdr:to>
    <xdr:sp macro="" textlink="">
      <xdr:nvSpPr>
        <xdr:cNvPr id="689" name="楕円 688"/>
        <xdr:cNvSpPr/>
      </xdr:nvSpPr>
      <xdr:spPr>
        <a:xfrm>
          <a:off x="19458940" y="177185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139259</xdr:rowOff>
    </xdr:from>
    <xdr:ext cx="469744" cy="259045"/>
    <xdr:sp macro="" textlink="">
      <xdr:nvSpPr>
        <xdr:cNvPr id="690" name="【公民館】&#10;一人当たり面積該当値テキスト"/>
        <xdr:cNvSpPr txBox="1"/>
      </xdr:nvSpPr>
      <xdr:spPr>
        <a:xfrm>
          <a:off x="19547840" y="1757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126442</xdr:rowOff>
    </xdr:from>
    <xdr:to>
      <xdr:col>112</xdr:col>
      <xdr:colOff>38100</xdr:colOff>
      <xdr:row>106</xdr:row>
      <xdr:rowOff>56592</xdr:rowOff>
    </xdr:to>
    <xdr:sp macro="" textlink="">
      <xdr:nvSpPr>
        <xdr:cNvPr id="691" name="楕円 690"/>
        <xdr:cNvSpPr/>
      </xdr:nvSpPr>
      <xdr:spPr>
        <a:xfrm>
          <a:off x="18735040" y="177286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167182</xdr:rowOff>
    </xdr:from>
    <xdr:to>
      <xdr:col>116</xdr:col>
      <xdr:colOff>63500</xdr:colOff>
      <xdr:row>106</xdr:row>
      <xdr:rowOff>5792</xdr:rowOff>
    </xdr:to>
    <xdr:cxnSp macro="">
      <xdr:nvCxnSpPr>
        <xdr:cNvPr id="692" name="直線コネクタ 691"/>
        <xdr:cNvCxnSpPr/>
      </xdr:nvCxnSpPr>
      <xdr:spPr>
        <a:xfrm flipV="1">
          <a:off x="18778220" y="17769382"/>
          <a:ext cx="731520" cy="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135586</xdr:rowOff>
    </xdr:from>
    <xdr:to>
      <xdr:col>107</xdr:col>
      <xdr:colOff>101600</xdr:colOff>
      <xdr:row>106</xdr:row>
      <xdr:rowOff>65736</xdr:rowOff>
    </xdr:to>
    <xdr:sp macro="" textlink="">
      <xdr:nvSpPr>
        <xdr:cNvPr id="693" name="楕円 692"/>
        <xdr:cNvSpPr/>
      </xdr:nvSpPr>
      <xdr:spPr>
        <a:xfrm>
          <a:off x="17937480" y="177377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5792</xdr:rowOff>
    </xdr:from>
    <xdr:to>
      <xdr:col>111</xdr:col>
      <xdr:colOff>177800</xdr:colOff>
      <xdr:row>106</xdr:row>
      <xdr:rowOff>14936</xdr:rowOff>
    </xdr:to>
    <xdr:cxnSp macro="">
      <xdr:nvCxnSpPr>
        <xdr:cNvPr id="694" name="直線コネクタ 693"/>
        <xdr:cNvCxnSpPr/>
      </xdr:nvCxnSpPr>
      <xdr:spPr>
        <a:xfrm flipV="1">
          <a:off x="17988280" y="17775632"/>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8856</xdr:rowOff>
    </xdr:from>
    <xdr:ext cx="469744" cy="259045"/>
    <xdr:sp macro="" textlink="">
      <xdr:nvSpPr>
        <xdr:cNvPr id="695" name="n_1aveValue【公民館】&#10;一人当たり面積"/>
        <xdr:cNvSpPr txBox="1"/>
      </xdr:nvSpPr>
      <xdr:spPr>
        <a:xfrm>
          <a:off x="18561127" y="1794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14597</xdr:rowOff>
    </xdr:from>
    <xdr:ext cx="469744" cy="259045"/>
    <xdr:sp macro="" textlink="">
      <xdr:nvSpPr>
        <xdr:cNvPr id="696" name="n_2aveValue【公民館】&#10;一人当たり面積"/>
        <xdr:cNvSpPr txBox="1"/>
      </xdr:nvSpPr>
      <xdr:spPr>
        <a:xfrm>
          <a:off x="17776267" y="1744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73119</xdr:rowOff>
    </xdr:from>
    <xdr:ext cx="469744" cy="259045"/>
    <xdr:sp macro="" textlink="">
      <xdr:nvSpPr>
        <xdr:cNvPr id="697" name="n_1mainValue【公民館】&#10;一人当たり面積"/>
        <xdr:cNvSpPr txBox="1"/>
      </xdr:nvSpPr>
      <xdr:spPr>
        <a:xfrm>
          <a:off x="18561127" y="1750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56863</xdr:rowOff>
    </xdr:from>
    <xdr:ext cx="469744" cy="259045"/>
    <xdr:sp macro="" textlink="">
      <xdr:nvSpPr>
        <xdr:cNvPr id="698" name="n_2mainValue【公民館】&#10;一人当たり面積"/>
        <xdr:cNvSpPr txBox="1"/>
      </xdr:nvSpPr>
      <xdr:spPr>
        <a:xfrm>
          <a:off x="17776267" y="1782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本町においては、事業用資産、インフラ資産ともに近年においても積極的に投資を行っていることから、全体として類似団体と比較して有形固定資産減価償却率が低くなっている。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　特に低くなっている施設は、認定子ども園・幼稚園・保育所と公民館である。　</a:t>
          </a:r>
          <a:endParaRPr lang="ja-JP" altLang="ja-JP" sz="1400">
            <a:effectLst/>
          </a:endParaRPr>
        </a:p>
        <a:p>
          <a:r>
            <a:rPr kumimoji="1" lang="ja-JP" altLang="ja-JP" sz="1100">
              <a:solidFill>
                <a:schemeClr val="dk1"/>
              </a:solidFill>
              <a:effectLst/>
              <a:latin typeface="+mn-lt"/>
              <a:ea typeface="+mn-ea"/>
              <a:cs typeface="+mn-cs"/>
            </a:rPr>
            <a:t>　認定子ども園・幼稚園・保育所については、</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年度にかけて幼児園への一元化により大規模改修を全施設で実施したことにより、木造建物であるが有形固定資産減価償却率は低くなっている。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公民館については、</a:t>
          </a:r>
          <a:r>
            <a:rPr kumimoji="1" lang="en-US" altLang="ja-JP" sz="1100">
              <a:solidFill>
                <a:schemeClr val="dk1"/>
              </a:solidFill>
              <a:effectLst/>
              <a:latin typeface="+mn-lt"/>
              <a:ea typeface="+mn-ea"/>
              <a:cs typeface="+mn-cs"/>
            </a:rPr>
            <a:t>H18</a:t>
          </a:r>
          <a:r>
            <a:rPr kumimoji="1" lang="ja-JP" altLang="ja-JP" sz="1100">
              <a:solidFill>
                <a:schemeClr val="dk1"/>
              </a:solidFill>
              <a:effectLst/>
              <a:latin typeface="+mn-lt"/>
              <a:ea typeface="+mn-ea"/>
              <a:cs typeface="+mn-cs"/>
            </a:rPr>
            <a:t>年度から各施設において新規整備及び改修を実施したため、類似団体と比較して有形固定資産減価償却率は低くなっている。</a:t>
          </a:r>
          <a:endParaRPr lang="ja-JP" altLang="ja-JP" sz="1400">
            <a:effectLst/>
          </a:endParaRPr>
        </a:p>
        <a:p>
          <a:r>
            <a:rPr kumimoji="1" lang="ja-JP" altLang="ja-JP" sz="1100">
              <a:solidFill>
                <a:schemeClr val="dk1"/>
              </a:solidFill>
              <a:effectLst/>
              <a:latin typeface="+mn-lt"/>
              <a:ea typeface="+mn-ea"/>
              <a:cs typeface="+mn-cs"/>
            </a:rPr>
            <a:t>　また、橋りょう・トンネルにおいて、主に橋梁において道路整備に合わせて積極的に投資を行ったことと、</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年度から大規模な橋りょう改修を実施したため、類似団体と比較して一人当たり有形固定資産（償却資産）額が高くなっている。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12,950
12,876
368.01
14,854,512
14,551,943
142,604
7,889,870
21,602,169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xdr:cNvSpPr txBox="1"/>
      </xdr:nvSpPr>
      <xdr:spPr>
        <a:xfrm>
          <a:off x="27196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27432</xdr:rowOff>
    </xdr:to>
    <xdr:cxnSp macro="">
      <xdr:nvCxnSpPr>
        <xdr:cNvPr id="70" name="直線コネクタ 69"/>
        <xdr:cNvCxnSpPr/>
      </xdr:nvCxnSpPr>
      <xdr:spPr>
        <a:xfrm flipV="1">
          <a:off x="4086225" y="9387840"/>
          <a:ext cx="0" cy="120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31259</xdr:rowOff>
    </xdr:from>
    <xdr:ext cx="405111" cy="259045"/>
    <xdr:sp macro="" textlink="">
      <xdr:nvSpPr>
        <xdr:cNvPr id="71" name="【体育館・プール】&#10;有形固定資産減価償却率最小値テキスト"/>
        <xdr:cNvSpPr txBox="1"/>
      </xdr:nvSpPr>
      <xdr:spPr>
        <a:xfrm>
          <a:off x="4124960" y="10592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27432</xdr:rowOff>
    </xdr:from>
    <xdr:to>
      <xdr:col>24</xdr:col>
      <xdr:colOff>152400</xdr:colOff>
      <xdr:row>63</xdr:row>
      <xdr:rowOff>27432</xdr:rowOff>
    </xdr:to>
    <xdr:cxnSp macro="">
      <xdr:nvCxnSpPr>
        <xdr:cNvPr id="72" name="直線コネクタ 71"/>
        <xdr:cNvCxnSpPr/>
      </xdr:nvCxnSpPr>
      <xdr:spPr>
        <a:xfrm>
          <a:off x="4020820" y="10588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73" name="【体育館・プール】&#10;有形固定資産減価償却率最大値テキスト"/>
        <xdr:cNvSpPr txBox="1"/>
      </xdr:nvSpPr>
      <xdr:spPr>
        <a:xfrm>
          <a:off x="4124960" y="91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4" name="直線コネクタ 73"/>
        <xdr:cNvCxnSpPr/>
      </xdr:nvCxnSpPr>
      <xdr:spPr>
        <a:xfrm>
          <a:off x="402082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75" name="【体育館・プール】&#10;有形固定資産減価償却率平均値テキスト"/>
        <xdr:cNvSpPr txBox="1"/>
      </xdr:nvSpPr>
      <xdr:spPr>
        <a:xfrm>
          <a:off x="4124960" y="99486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76" name="フローチャート: 判断 75"/>
        <xdr:cNvSpPr/>
      </xdr:nvSpPr>
      <xdr:spPr>
        <a:xfrm>
          <a:off x="4036060" y="99702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113792</xdr:rowOff>
    </xdr:from>
    <xdr:to>
      <xdr:col>20</xdr:col>
      <xdr:colOff>38100</xdr:colOff>
      <xdr:row>60</xdr:row>
      <xdr:rowOff>43942</xdr:rowOff>
    </xdr:to>
    <xdr:sp macro="" textlink="">
      <xdr:nvSpPr>
        <xdr:cNvPr id="77" name="フローチャート: 判断 76"/>
        <xdr:cNvSpPr/>
      </xdr:nvSpPr>
      <xdr:spPr>
        <a:xfrm>
          <a:off x="3312160" y="100045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35069</xdr:rowOff>
    </xdr:from>
    <xdr:ext cx="405111" cy="259045"/>
    <xdr:sp macro="" textlink="">
      <xdr:nvSpPr>
        <xdr:cNvPr id="78" name="n_1aveValue【体育館・プール】&#10;有形固定資産減価償却率"/>
        <xdr:cNvSpPr txBox="1"/>
      </xdr:nvSpPr>
      <xdr:spPr>
        <a:xfrm>
          <a:off x="3170564" y="1009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63500</xdr:rowOff>
    </xdr:from>
    <xdr:to>
      <xdr:col>15</xdr:col>
      <xdr:colOff>101600</xdr:colOff>
      <xdr:row>60</xdr:row>
      <xdr:rowOff>165100</xdr:rowOff>
    </xdr:to>
    <xdr:sp macro="" textlink="">
      <xdr:nvSpPr>
        <xdr:cNvPr id="79" name="フローチャート: 判断 78"/>
        <xdr:cNvSpPr/>
      </xdr:nvSpPr>
      <xdr:spPr>
        <a:xfrm>
          <a:off x="25146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156227</xdr:rowOff>
    </xdr:from>
    <xdr:ext cx="405111" cy="259045"/>
    <xdr:sp macro="" textlink="">
      <xdr:nvSpPr>
        <xdr:cNvPr id="80" name="n_2aveValue【体育館・プール】&#10;有形固定資産減価償却率"/>
        <xdr:cNvSpPr txBox="1"/>
      </xdr:nvSpPr>
      <xdr:spPr>
        <a:xfrm>
          <a:off x="238570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168656</xdr:rowOff>
    </xdr:from>
    <xdr:to>
      <xdr:col>24</xdr:col>
      <xdr:colOff>114300</xdr:colOff>
      <xdr:row>57</xdr:row>
      <xdr:rowOff>98806</xdr:rowOff>
    </xdr:to>
    <xdr:sp macro="" textlink="">
      <xdr:nvSpPr>
        <xdr:cNvPr id="86" name="楕円 85"/>
        <xdr:cNvSpPr/>
      </xdr:nvSpPr>
      <xdr:spPr>
        <a:xfrm>
          <a:off x="4036060" y="95564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20083</xdr:rowOff>
    </xdr:from>
    <xdr:ext cx="405111" cy="259045"/>
    <xdr:sp macro="" textlink="">
      <xdr:nvSpPr>
        <xdr:cNvPr id="87" name="【体育館・プール】&#10;有形固定資産減価償却率該当値テキスト"/>
        <xdr:cNvSpPr txBox="1"/>
      </xdr:nvSpPr>
      <xdr:spPr>
        <a:xfrm>
          <a:off x="4124960" y="940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24638</xdr:rowOff>
    </xdr:from>
    <xdr:to>
      <xdr:col>20</xdr:col>
      <xdr:colOff>38100</xdr:colOff>
      <xdr:row>57</xdr:row>
      <xdr:rowOff>126238</xdr:rowOff>
    </xdr:to>
    <xdr:sp macro="" textlink="">
      <xdr:nvSpPr>
        <xdr:cNvPr id="88" name="楕円 87"/>
        <xdr:cNvSpPr/>
      </xdr:nvSpPr>
      <xdr:spPr>
        <a:xfrm>
          <a:off x="3312160" y="95801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48006</xdr:rowOff>
    </xdr:from>
    <xdr:to>
      <xdr:col>24</xdr:col>
      <xdr:colOff>63500</xdr:colOff>
      <xdr:row>57</xdr:row>
      <xdr:rowOff>75438</xdr:rowOff>
    </xdr:to>
    <xdr:cxnSp macro="">
      <xdr:nvCxnSpPr>
        <xdr:cNvPr id="89" name="直線コネクタ 88"/>
        <xdr:cNvCxnSpPr/>
      </xdr:nvCxnSpPr>
      <xdr:spPr>
        <a:xfrm flipV="1">
          <a:off x="3355340" y="9603486"/>
          <a:ext cx="7315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1778</xdr:rowOff>
    </xdr:from>
    <xdr:to>
      <xdr:col>15</xdr:col>
      <xdr:colOff>101600</xdr:colOff>
      <xdr:row>57</xdr:row>
      <xdr:rowOff>103378</xdr:rowOff>
    </xdr:to>
    <xdr:sp macro="" textlink="">
      <xdr:nvSpPr>
        <xdr:cNvPr id="90" name="楕円 89"/>
        <xdr:cNvSpPr/>
      </xdr:nvSpPr>
      <xdr:spPr>
        <a:xfrm>
          <a:off x="2514600" y="955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52578</xdr:rowOff>
    </xdr:from>
    <xdr:to>
      <xdr:col>19</xdr:col>
      <xdr:colOff>177800</xdr:colOff>
      <xdr:row>57</xdr:row>
      <xdr:rowOff>75438</xdr:rowOff>
    </xdr:to>
    <xdr:cxnSp macro="">
      <xdr:nvCxnSpPr>
        <xdr:cNvPr id="91" name="直線コネクタ 90"/>
        <xdr:cNvCxnSpPr/>
      </xdr:nvCxnSpPr>
      <xdr:spPr>
        <a:xfrm>
          <a:off x="2565400" y="9608058"/>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142765</xdr:rowOff>
    </xdr:from>
    <xdr:ext cx="405111" cy="259045"/>
    <xdr:sp macro="" textlink="">
      <xdr:nvSpPr>
        <xdr:cNvPr id="92" name="n_1mainValue【体育館・プール】&#10;有形固定資産減価償却率"/>
        <xdr:cNvSpPr txBox="1"/>
      </xdr:nvSpPr>
      <xdr:spPr>
        <a:xfrm>
          <a:off x="3170564" y="936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119905</xdr:rowOff>
    </xdr:from>
    <xdr:ext cx="405111" cy="259045"/>
    <xdr:sp macro="" textlink="">
      <xdr:nvSpPr>
        <xdr:cNvPr id="93" name="n_2mainValue【体育館・プール】&#10;有形固定資産減価償却率"/>
        <xdr:cNvSpPr txBox="1"/>
      </xdr:nvSpPr>
      <xdr:spPr>
        <a:xfrm>
          <a:off x="2385704" y="934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4" name="正方形/長方形 9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5" name="正方形/長方形 9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6" name="正方形/長方形 9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7" name="正方形/長方形 9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8" name="正方形/長方形 9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9" name="正方形/長方形 9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0" name="正方形/長方形 9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1" name="正方形/長方形 10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2" name="テキスト ボックス 10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3" name="直線コネクタ 10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4" name="直線コネクタ 103"/>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5" name="テキスト ボックス 104"/>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6" name="直線コネクタ 105"/>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7" name="テキスト ボックス 106"/>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8" name="直線コネクタ 107"/>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9" name="テキスト ボックス 108"/>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0" name="直線コネクタ 109"/>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1" name="テキスト ボックス 110"/>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2" name="直線コネクタ 111"/>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3" name="テキスト ボックス 112"/>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106680</xdr:rowOff>
    </xdr:from>
    <xdr:to>
      <xdr:col>54</xdr:col>
      <xdr:colOff>189865</xdr:colOff>
      <xdr:row>64</xdr:row>
      <xdr:rowOff>73914</xdr:rowOff>
    </xdr:to>
    <xdr:cxnSp macro="">
      <xdr:nvCxnSpPr>
        <xdr:cNvPr id="117" name="直線コネクタ 116"/>
        <xdr:cNvCxnSpPr/>
      </xdr:nvCxnSpPr>
      <xdr:spPr>
        <a:xfrm flipV="1">
          <a:off x="9219565" y="9326880"/>
          <a:ext cx="0" cy="147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18" name="【体育館・プール】&#10;一人当たり面積最小値テキスト"/>
        <xdr:cNvSpPr txBox="1"/>
      </xdr:nvSpPr>
      <xdr:spPr>
        <a:xfrm>
          <a:off x="9258300" y="1080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19" name="直線コネクタ 118"/>
        <xdr:cNvCxnSpPr/>
      </xdr:nvCxnSpPr>
      <xdr:spPr>
        <a:xfrm>
          <a:off x="9154160" y="108028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53357</xdr:rowOff>
    </xdr:from>
    <xdr:ext cx="469744" cy="259045"/>
    <xdr:sp macro="" textlink="">
      <xdr:nvSpPr>
        <xdr:cNvPr id="120" name="【体育館・プール】&#10;一人当たり面積最大値テキスト"/>
        <xdr:cNvSpPr txBox="1"/>
      </xdr:nvSpPr>
      <xdr:spPr>
        <a:xfrm>
          <a:off x="9258300" y="910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106680</xdr:rowOff>
    </xdr:from>
    <xdr:to>
      <xdr:col>55</xdr:col>
      <xdr:colOff>88900</xdr:colOff>
      <xdr:row>55</xdr:row>
      <xdr:rowOff>106680</xdr:rowOff>
    </xdr:to>
    <xdr:cxnSp macro="">
      <xdr:nvCxnSpPr>
        <xdr:cNvPr id="121" name="直線コネクタ 120"/>
        <xdr:cNvCxnSpPr/>
      </xdr:nvCxnSpPr>
      <xdr:spPr>
        <a:xfrm>
          <a:off x="9154160" y="932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271</xdr:rowOff>
    </xdr:from>
    <xdr:ext cx="469744" cy="259045"/>
    <xdr:sp macro="" textlink="">
      <xdr:nvSpPr>
        <xdr:cNvPr id="122" name="【体育館・プール】&#10;一人当たり面積平均値テキスト"/>
        <xdr:cNvSpPr txBox="1"/>
      </xdr:nvSpPr>
      <xdr:spPr>
        <a:xfrm>
          <a:off x="9258300" y="10226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148844</xdr:rowOff>
    </xdr:from>
    <xdr:to>
      <xdr:col>55</xdr:col>
      <xdr:colOff>50800</xdr:colOff>
      <xdr:row>62</xdr:row>
      <xdr:rowOff>78994</xdr:rowOff>
    </xdr:to>
    <xdr:sp macro="" textlink="">
      <xdr:nvSpPr>
        <xdr:cNvPr id="123" name="フローチャート: 判断 122"/>
        <xdr:cNvSpPr/>
      </xdr:nvSpPr>
      <xdr:spPr>
        <a:xfrm>
          <a:off x="9192260" y="103748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23876</xdr:rowOff>
    </xdr:from>
    <xdr:to>
      <xdr:col>50</xdr:col>
      <xdr:colOff>165100</xdr:colOff>
      <xdr:row>62</xdr:row>
      <xdr:rowOff>125476</xdr:rowOff>
    </xdr:to>
    <xdr:sp macro="" textlink="">
      <xdr:nvSpPr>
        <xdr:cNvPr id="124" name="フローチャート: 判断 123"/>
        <xdr:cNvSpPr/>
      </xdr:nvSpPr>
      <xdr:spPr>
        <a:xfrm>
          <a:off x="8445500" y="1041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142003</xdr:rowOff>
    </xdr:from>
    <xdr:ext cx="469744" cy="259045"/>
    <xdr:sp macro="" textlink="">
      <xdr:nvSpPr>
        <xdr:cNvPr id="125" name="n_1aveValue【体育館・プール】&#10;一人当たり面積"/>
        <xdr:cNvSpPr txBox="1"/>
      </xdr:nvSpPr>
      <xdr:spPr>
        <a:xfrm>
          <a:off x="8271587" y="1020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26162</xdr:rowOff>
    </xdr:from>
    <xdr:to>
      <xdr:col>46</xdr:col>
      <xdr:colOff>38100</xdr:colOff>
      <xdr:row>62</xdr:row>
      <xdr:rowOff>127762</xdr:rowOff>
    </xdr:to>
    <xdr:sp macro="" textlink="">
      <xdr:nvSpPr>
        <xdr:cNvPr id="126" name="フローチャート: 判断 125"/>
        <xdr:cNvSpPr/>
      </xdr:nvSpPr>
      <xdr:spPr>
        <a:xfrm>
          <a:off x="7670800" y="104198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144289</xdr:rowOff>
    </xdr:from>
    <xdr:ext cx="469744" cy="259045"/>
    <xdr:sp macro="" textlink="">
      <xdr:nvSpPr>
        <xdr:cNvPr id="127" name="n_2aveValue【体育館・プール】&#10;一人当たり面積"/>
        <xdr:cNvSpPr txBox="1"/>
      </xdr:nvSpPr>
      <xdr:spPr>
        <a:xfrm>
          <a:off x="7509587" y="1020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43688</xdr:rowOff>
    </xdr:from>
    <xdr:to>
      <xdr:col>55</xdr:col>
      <xdr:colOff>50800</xdr:colOff>
      <xdr:row>63</xdr:row>
      <xdr:rowOff>145288</xdr:rowOff>
    </xdr:to>
    <xdr:sp macro="" textlink="">
      <xdr:nvSpPr>
        <xdr:cNvPr id="133" name="楕円 132"/>
        <xdr:cNvSpPr/>
      </xdr:nvSpPr>
      <xdr:spPr>
        <a:xfrm>
          <a:off x="9192260" y="106050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22115</xdr:rowOff>
    </xdr:from>
    <xdr:ext cx="469744" cy="259045"/>
    <xdr:sp macro="" textlink="">
      <xdr:nvSpPr>
        <xdr:cNvPr id="134" name="【体育館・プール】&#10;一人当たり面積該当値テキスト"/>
        <xdr:cNvSpPr txBox="1"/>
      </xdr:nvSpPr>
      <xdr:spPr>
        <a:xfrm>
          <a:off x="9258300" y="1058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47498</xdr:rowOff>
    </xdr:from>
    <xdr:to>
      <xdr:col>50</xdr:col>
      <xdr:colOff>165100</xdr:colOff>
      <xdr:row>63</xdr:row>
      <xdr:rowOff>149098</xdr:rowOff>
    </xdr:to>
    <xdr:sp macro="" textlink="">
      <xdr:nvSpPr>
        <xdr:cNvPr id="135" name="楕円 134"/>
        <xdr:cNvSpPr/>
      </xdr:nvSpPr>
      <xdr:spPr>
        <a:xfrm>
          <a:off x="84455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94488</xdr:rowOff>
    </xdr:from>
    <xdr:to>
      <xdr:col>55</xdr:col>
      <xdr:colOff>0</xdr:colOff>
      <xdr:row>63</xdr:row>
      <xdr:rowOff>98298</xdr:rowOff>
    </xdr:to>
    <xdr:cxnSp macro="">
      <xdr:nvCxnSpPr>
        <xdr:cNvPr id="136" name="直線コネクタ 135"/>
        <xdr:cNvCxnSpPr/>
      </xdr:nvCxnSpPr>
      <xdr:spPr>
        <a:xfrm flipV="1">
          <a:off x="8496300" y="10655808"/>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50546</xdr:rowOff>
    </xdr:from>
    <xdr:to>
      <xdr:col>46</xdr:col>
      <xdr:colOff>38100</xdr:colOff>
      <xdr:row>63</xdr:row>
      <xdr:rowOff>152146</xdr:rowOff>
    </xdr:to>
    <xdr:sp macro="" textlink="">
      <xdr:nvSpPr>
        <xdr:cNvPr id="137" name="楕円 136"/>
        <xdr:cNvSpPr/>
      </xdr:nvSpPr>
      <xdr:spPr>
        <a:xfrm>
          <a:off x="7670800" y="106118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98298</xdr:rowOff>
    </xdr:from>
    <xdr:to>
      <xdr:col>50</xdr:col>
      <xdr:colOff>114300</xdr:colOff>
      <xdr:row>63</xdr:row>
      <xdr:rowOff>101346</xdr:rowOff>
    </xdr:to>
    <xdr:cxnSp macro="">
      <xdr:nvCxnSpPr>
        <xdr:cNvPr id="138" name="直線コネクタ 137"/>
        <xdr:cNvCxnSpPr/>
      </xdr:nvCxnSpPr>
      <xdr:spPr>
        <a:xfrm flipV="1">
          <a:off x="7713980" y="10659618"/>
          <a:ext cx="78232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140225</xdr:rowOff>
    </xdr:from>
    <xdr:ext cx="469744" cy="259045"/>
    <xdr:sp macro="" textlink="">
      <xdr:nvSpPr>
        <xdr:cNvPr id="139" name="n_1mainValue【体育館・プール】&#10;一人当たり面積"/>
        <xdr:cNvSpPr txBox="1"/>
      </xdr:nvSpPr>
      <xdr:spPr>
        <a:xfrm>
          <a:off x="827158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143273</xdr:rowOff>
    </xdr:from>
    <xdr:ext cx="469744" cy="259045"/>
    <xdr:sp macro="" textlink="">
      <xdr:nvSpPr>
        <xdr:cNvPr id="140" name="n_2mainValue【体育館・プール】&#10;一人当たり面積"/>
        <xdr:cNvSpPr txBox="1"/>
      </xdr:nvSpPr>
      <xdr:spPr>
        <a:xfrm>
          <a:off x="7509587" y="1070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9" name="正方形/長方形 148"/>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0" name="正方形/長方形 149"/>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1" name="正方形/長方形 150"/>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2" name="正方形/長方形 151"/>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3" name="正方形/長方形 152"/>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4" name="正方形/長方形 153"/>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5" name="正方形/長方形 154"/>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6" name="正方形/長方形 155"/>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7" name="正方形/長方形 15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8" name="正方形/長方形 15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9" name="正方形/長方形 15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0" name="正方形/長方形 15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1" name="正方形/長方形 16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2" name="正方形/長方形 16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3" name="正方形/長方形 16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4" name="正方形/長方形 163"/>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5" name="テキスト ボックス 164"/>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6" name="直線コネクタ 165"/>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167" name="テキスト ボックス 166"/>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68" name="直線コネクタ 167"/>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169" name="テキスト ボックス 168"/>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70" name="直線コネクタ 169"/>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71" name="テキスト ボックス 170"/>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72" name="直線コネクタ 171"/>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73" name="テキスト ボックス 172"/>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74" name="直線コネクタ 173"/>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175" name="テキスト ボックス 174"/>
        <xdr:cNvSpPr txBox="1"/>
      </xdr:nvSpPr>
      <xdr:spPr>
        <a:xfrm>
          <a:off x="27196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6" name="直線コネクタ 17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77" name="テキスト ボックス 176"/>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78"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117348</xdr:rowOff>
    </xdr:to>
    <xdr:cxnSp macro="">
      <xdr:nvCxnSpPr>
        <xdr:cNvPr id="179" name="直線コネクタ 178"/>
        <xdr:cNvCxnSpPr/>
      </xdr:nvCxnSpPr>
      <xdr:spPr>
        <a:xfrm flipV="1">
          <a:off x="4086225" y="16840200"/>
          <a:ext cx="0" cy="138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121175</xdr:rowOff>
    </xdr:from>
    <xdr:ext cx="405111" cy="259045"/>
    <xdr:sp macro="" textlink="">
      <xdr:nvSpPr>
        <xdr:cNvPr id="180" name="【市民会館】&#10;有形固定資産減価償却率最小値テキスト"/>
        <xdr:cNvSpPr txBox="1"/>
      </xdr:nvSpPr>
      <xdr:spPr>
        <a:xfrm>
          <a:off x="4124960" y="18226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117348</xdr:rowOff>
    </xdr:from>
    <xdr:to>
      <xdr:col>24</xdr:col>
      <xdr:colOff>152400</xdr:colOff>
      <xdr:row>108</xdr:row>
      <xdr:rowOff>117348</xdr:rowOff>
    </xdr:to>
    <xdr:cxnSp macro="">
      <xdr:nvCxnSpPr>
        <xdr:cNvPr id="181" name="直線コネクタ 180"/>
        <xdr:cNvCxnSpPr/>
      </xdr:nvCxnSpPr>
      <xdr:spPr>
        <a:xfrm>
          <a:off x="4020820" y="182224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182" name="【市民会館】&#10;有形固定資産減価償却率最大値テキスト"/>
        <xdr:cNvSpPr txBox="1"/>
      </xdr:nvSpPr>
      <xdr:spPr>
        <a:xfrm>
          <a:off x="4124960" y="1661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183" name="直線コネクタ 182"/>
        <xdr:cNvCxnSpPr/>
      </xdr:nvCxnSpPr>
      <xdr:spPr>
        <a:xfrm>
          <a:off x="402082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126001</xdr:rowOff>
    </xdr:from>
    <xdr:ext cx="405111" cy="259045"/>
    <xdr:sp macro="" textlink="">
      <xdr:nvSpPr>
        <xdr:cNvPr id="184" name="【市民会館】&#10;有形固定資産減価償却率平均値テキスト"/>
        <xdr:cNvSpPr txBox="1"/>
      </xdr:nvSpPr>
      <xdr:spPr>
        <a:xfrm>
          <a:off x="4124960" y="175605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103124</xdr:rowOff>
    </xdr:from>
    <xdr:to>
      <xdr:col>24</xdr:col>
      <xdr:colOff>114300</xdr:colOff>
      <xdr:row>106</xdr:row>
      <xdr:rowOff>33274</xdr:rowOff>
    </xdr:to>
    <xdr:sp macro="" textlink="">
      <xdr:nvSpPr>
        <xdr:cNvPr id="185" name="フローチャート: 判断 184"/>
        <xdr:cNvSpPr/>
      </xdr:nvSpPr>
      <xdr:spPr>
        <a:xfrm>
          <a:off x="4036060" y="177053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18542</xdr:rowOff>
    </xdr:from>
    <xdr:to>
      <xdr:col>20</xdr:col>
      <xdr:colOff>38100</xdr:colOff>
      <xdr:row>106</xdr:row>
      <xdr:rowOff>120142</xdr:rowOff>
    </xdr:to>
    <xdr:sp macro="" textlink="">
      <xdr:nvSpPr>
        <xdr:cNvPr id="186" name="フローチャート: 判断 185"/>
        <xdr:cNvSpPr/>
      </xdr:nvSpPr>
      <xdr:spPr>
        <a:xfrm>
          <a:off x="3312160" y="177883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136669</xdr:rowOff>
    </xdr:from>
    <xdr:ext cx="405111" cy="259045"/>
    <xdr:sp macro="" textlink="">
      <xdr:nvSpPr>
        <xdr:cNvPr id="187" name="n_1aveValue【市民会館】&#10;有形固定資産減価償却率"/>
        <xdr:cNvSpPr txBox="1"/>
      </xdr:nvSpPr>
      <xdr:spPr>
        <a:xfrm>
          <a:off x="3170564" y="17571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43687</xdr:rowOff>
    </xdr:from>
    <xdr:to>
      <xdr:col>15</xdr:col>
      <xdr:colOff>101600</xdr:colOff>
      <xdr:row>105</xdr:row>
      <xdr:rowOff>145287</xdr:rowOff>
    </xdr:to>
    <xdr:sp macro="" textlink="">
      <xdr:nvSpPr>
        <xdr:cNvPr id="188" name="フローチャート: 判断 187"/>
        <xdr:cNvSpPr/>
      </xdr:nvSpPr>
      <xdr:spPr>
        <a:xfrm>
          <a:off x="2514600"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161814</xdr:rowOff>
    </xdr:from>
    <xdr:ext cx="405111" cy="259045"/>
    <xdr:sp macro="" textlink="">
      <xdr:nvSpPr>
        <xdr:cNvPr id="189" name="n_2aveValue【市民会館】&#10;有形固定資産減価償却率"/>
        <xdr:cNvSpPr txBox="1"/>
      </xdr:nvSpPr>
      <xdr:spPr>
        <a:xfrm>
          <a:off x="2385704" y="174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90" name="テキスト ボックス 189"/>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91" name="テキスト ボックス 190"/>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2" name="テキスト ボックス 191"/>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3" name="テキスト ボックス 192"/>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4" name="テキスト ボックス 193"/>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75692</xdr:rowOff>
    </xdr:from>
    <xdr:to>
      <xdr:col>24</xdr:col>
      <xdr:colOff>114300</xdr:colOff>
      <xdr:row>107</xdr:row>
      <xdr:rowOff>5842</xdr:rowOff>
    </xdr:to>
    <xdr:sp macro="" textlink="">
      <xdr:nvSpPr>
        <xdr:cNvPr id="195" name="楕円 194"/>
        <xdr:cNvSpPr/>
      </xdr:nvSpPr>
      <xdr:spPr>
        <a:xfrm>
          <a:off x="4036060" y="178455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54119</xdr:rowOff>
    </xdr:from>
    <xdr:ext cx="405111" cy="259045"/>
    <xdr:sp macro="" textlink="">
      <xdr:nvSpPr>
        <xdr:cNvPr id="196" name="【市民会館】&#10;有形固定資産減価償却率該当値テキスト"/>
        <xdr:cNvSpPr txBox="1"/>
      </xdr:nvSpPr>
      <xdr:spPr>
        <a:xfrm>
          <a:off x="4124960" y="1782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125985</xdr:rowOff>
    </xdr:from>
    <xdr:to>
      <xdr:col>20</xdr:col>
      <xdr:colOff>38100</xdr:colOff>
      <xdr:row>107</xdr:row>
      <xdr:rowOff>56135</xdr:rowOff>
    </xdr:to>
    <xdr:sp macro="" textlink="">
      <xdr:nvSpPr>
        <xdr:cNvPr id="197" name="楕円 196"/>
        <xdr:cNvSpPr/>
      </xdr:nvSpPr>
      <xdr:spPr>
        <a:xfrm>
          <a:off x="3312160" y="178958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126492</xdr:rowOff>
    </xdr:from>
    <xdr:to>
      <xdr:col>24</xdr:col>
      <xdr:colOff>63500</xdr:colOff>
      <xdr:row>107</xdr:row>
      <xdr:rowOff>5335</xdr:rowOff>
    </xdr:to>
    <xdr:cxnSp macro="">
      <xdr:nvCxnSpPr>
        <xdr:cNvPr id="198" name="直線コネクタ 197"/>
        <xdr:cNvCxnSpPr/>
      </xdr:nvCxnSpPr>
      <xdr:spPr>
        <a:xfrm flipV="1">
          <a:off x="3355340" y="17896332"/>
          <a:ext cx="731520" cy="4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4826</xdr:rowOff>
    </xdr:from>
    <xdr:to>
      <xdr:col>15</xdr:col>
      <xdr:colOff>101600</xdr:colOff>
      <xdr:row>107</xdr:row>
      <xdr:rowOff>106426</xdr:rowOff>
    </xdr:to>
    <xdr:sp macro="" textlink="">
      <xdr:nvSpPr>
        <xdr:cNvPr id="199" name="楕円 198"/>
        <xdr:cNvSpPr/>
      </xdr:nvSpPr>
      <xdr:spPr>
        <a:xfrm>
          <a:off x="2514600" y="1794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5335</xdr:rowOff>
    </xdr:from>
    <xdr:to>
      <xdr:col>19</xdr:col>
      <xdr:colOff>177800</xdr:colOff>
      <xdr:row>107</xdr:row>
      <xdr:rowOff>55626</xdr:rowOff>
    </xdr:to>
    <xdr:cxnSp macro="">
      <xdr:nvCxnSpPr>
        <xdr:cNvPr id="200" name="直線コネクタ 199"/>
        <xdr:cNvCxnSpPr/>
      </xdr:nvCxnSpPr>
      <xdr:spPr>
        <a:xfrm flipV="1">
          <a:off x="2565400" y="17942815"/>
          <a:ext cx="78994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47262</xdr:rowOff>
    </xdr:from>
    <xdr:ext cx="405111" cy="259045"/>
    <xdr:sp macro="" textlink="">
      <xdr:nvSpPr>
        <xdr:cNvPr id="201" name="n_1mainValue【市民会館】&#10;有形固定資産減価償却率"/>
        <xdr:cNvSpPr txBox="1"/>
      </xdr:nvSpPr>
      <xdr:spPr>
        <a:xfrm>
          <a:off x="3170564" y="1798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97553</xdr:rowOff>
    </xdr:from>
    <xdr:ext cx="405111" cy="259045"/>
    <xdr:sp macro="" textlink="">
      <xdr:nvSpPr>
        <xdr:cNvPr id="202" name="n_2mainValue【市民会館】&#10;有形固定資産減価償却率"/>
        <xdr:cNvSpPr txBox="1"/>
      </xdr:nvSpPr>
      <xdr:spPr>
        <a:xfrm>
          <a:off x="2385704" y="1803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03" name="正方形/長方形 20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4" name="正方形/長方形 20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5" name="正方形/長方形 20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6" name="正方形/長方形 20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7" name="正方形/長方形 20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8" name="正方形/長方形 20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09" name="正方形/長方形 20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10" name="正方形/長方形 209"/>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11" name="テキスト ボックス 210"/>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12" name="直線コネクタ 211"/>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13" name="直線コネクタ 212"/>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14" name="テキスト ボックス 213"/>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15" name="直線コネクタ 214"/>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16" name="テキスト ボックス 215"/>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17" name="直線コネクタ 216"/>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18" name="テキスト ボックス 217"/>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19" name="直線コネクタ 218"/>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20" name="テキスト ボックス 219"/>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21" name="直線コネクタ 220"/>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22" name="テキスト ボックス 221"/>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23" name="直線コネクタ 222"/>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24" name="テキスト ボックス 223"/>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25" name="直線コネクタ 224"/>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26" name="テキスト ボックス 225"/>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7"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108</xdr:row>
      <xdr:rowOff>121920</xdr:rowOff>
    </xdr:to>
    <xdr:cxnSp macro="">
      <xdr:nvCxnSpPr>
        <xdr:cNvPr id="228" name="直線コネクタ 227"/>
        <xdr:cNvCxnSpPr/>
      </xdr:nvCxnSpPr>
      <xdr:spPr>
        <a:xfrm flipV="1">
          <a:off x="9219565" y="16778151"/>
          <a:ext cx="0" cy="1448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229" name="【市民会館】&#10;一人当たり面積最小値テキスト"/>
        <xdr:cNvSpPr txBox="1"/>
      </xdr:nvSpPr>
      <xdr:spPr>
        <a:xfrm>
          <a:off x="9258300" y="1823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230" name="直線コネクタ 229"/>
        <xdr:cNvCxnSpPr/>
      </xdr:nvCxnSpPr>
      <xdr:spPr>
        <a:xfrm>
          <a:off x="9154160" y="1822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231" name="【市民会館】&#10;一人当たり面積最大値テキスト"/>
        <xdr:cNvSpPr txBox="1"/>
      </xdr:nvSpPr>
      <xdr:spPr>
        <a:xfrm>
          <a:off x="9258300" y="1656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232" name="直線コネクタ 231"/>
        <xdr:cNvCxnSpPr/>
      </xdr:nvCxnSpPr>
      <xdr:spPr>
        <a:xfrm>
          <a:off x="9154160" y="167781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103795</xdr:rowOff>
    </xdr:from>
    <xdr:ext cx="469744" cy="259045"/>
    <xdr:sp macro="" textlink="">
      <xdr:nvSpPr>
        <xdr:cNvPr id="233" name="【市民会館】&#10;一人当たり面積平均値テキスト"/>
        <xdr:cNvSpPr txBox="1"/>
      </xdr:nvSpPr>
      <xdr:spPr>
        <a:xfrm>
          <a:off x="9258300" y="17370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80918</xdr:rowOff>
    </xdr:from>
    <xdr:to>
      <xdr:col>55</xdr:col>
      <xdr:colOff>50800</xdr:colOff>
      <xdr:row>105</xdr:row>
      <xdr:rowOff>11068</xdr:rowOff>
    </xdr:to>
    <xdr:sp macro="" textlink="">
      <xdr:nvSpPr>
        <xdr:cNvPr id="234" name="フローチャート: 判断 233"/>
        <xdr:cNvSpPr/>
      </xdr:nvSpPr>
      <xdr:spPr>
        <a:xfrm>
          <a:off x="9192260" y="175154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147864</xdr:rowOff>
    </xdr:from>
    <xdr:to>
      <xdr:col>50</xdr:col>
      <xdr:colOff>165100</xdr:colOff>
      <xdr:row>104</xdr:row>
      <xdr:rowOff>78014</xdr:rowOff>
    </xdr:to>
    <xdr:sp macro="" textlink="">
      <xdr:nvSpPr>
        <xdr:cNvPr id="235" name="フローチャート: 判断 234"/>
        <xdr:cNvSpPr/>
      </xdr:nvSpPr>
      <xdr:spPr>
        <a:xfrm>
          <a:off x="8445500" y="17414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102</xdr:row>
      <xdr:rowOff>94541</xdr:rowOff>
    </xdr:from>
    <xdr:ext cx="469744" cy="259045"/>
    <xdr:sp macro="" textlink="">
      <xdr:nvSpPr>
        <xdr:cNvPr id="236" name="n_1aveValue【市民会館】&#10;一人当たり面積"/>
        <xdr:cNvSpPr txBox="1"/>
      </xdr:nvSpPr>
      <xdr:spPr>
        <a:xfrm>
          <a:off x="8271587" y="1719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147864</xdr:rowOff>
    </xdr:from>
    <xdr:to>
      <xdr:col>46</xdr:col>
      <xdr:colOff>38100</xdr:colOff>
      <xdr:row>104</xdr:row>
      <xdr:rowOff>78014</xdr:rowOff>
    </xdr:to>
    <xdr:sp macro="" textlink="">
      <xdr:nvSpPr>
        <xdr:cNvPr id="237" name="フローチャート: 判断 236"/>
        <xdr:cNvSpPr/>
      </xdr:nvSpPr>
      <xdr:spPr>
        <a:xfrm>
          <a:off x="7670800" y="174147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102</xdr:row>
      <xdr:rowOff>94541</xdr:rowOff>
    </xdr:from>
    <xdr:ext cx="469744" cy="259045"/>
    <xdr:sp macro="" textlink="">
      <xdr:nvSpPr>
        <xdr:cNvPr id="238" name="n_2aveValue【市民会館】&#10;一人当たり面積"/>
        <xdr:cNvSpPr txBox="1"/>
      </xdr:nvSpPr>
      <xdr:spPr>
        <a:xfrm>
          <a:off x="7509587" y="1719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39" name="テキスト ボックス 23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40" name="テキスト ボックス 23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41" name="テキスト ボックス 24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42" name="テキスト ボックス 24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43" name="テキスト ボックス 24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244" name="楕円 243"/>
        <xdr:cNvSpPr/>
      </xdr:nvSpPr>
      <xdr:spPr>
        <a:xfrm>
          <a:off x="9192260" y="175971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140988</xdr:rowOff>
    </xdr:from>
    <xdr:ext cx="469744" cy="259045"/>
    <xdr:sp macro="" textlink="">
      <xdr:nvSpPr>
        <xdr:cNvPr id="245" name="【市民会館】&#10;一人当たり面積該当値テキスト"/>
        <xdr:cNvSpPr txBox="1"/>
      </xdr:nvSpPr>
      <xdr:spPr>
        <a:xfrm>
          <a:off x="9258300" y="1757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10705</xdr:rowOff>
    </xdr:from>
    <xdr:to>
      <xdr:col>50</xdr:col>
      <xdr:colOff>165100</xdr:colOff>
      <xdr:row>105</xdr:row>
      <xdr:rowOff>112305</xdr:rowOff>
    </xdr:to>
    <xdr:sp macro="" textlink="">
      <xdr:nvSpPr>
        <xdr:cNvPr id="246" name="楕円 245"/>
        <xdr:cNvSpPr/>
      </xdr:nvSpPr>
      <xdr:spPr>
        <a:xfrm>
          <a:off x="84455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41911</xdr:rowOff>
    </xdr:from>
    <xdr:to>
      <xdr:col>55</xdr:col>
      <xdr:colOff>0</xdr:colOff>
      <xdr:row>105</xdr:row>
      <xdr:rowOff>61505</xdr:rowOff>
    </xdr:to>
    <xdr:cxnSp macro="">
      <xdr:nvCxnSpPr>
        <xdr:cNvPr id="247" name="直線コネクタ 246"/>
        <xdr:cNvCxnSpPr/>
      </xdr:nvCxnSpPr>
      <xdr:spPr>
        <a:xfrm flipV="1">
          <a:off x="8496300" y="17644111"/>
          <a:ext cx="7239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23768</xdr:rowOff>
    </xdr:from>
    <xdr:to>
      <xdr:col>46</xdr:col>
      <xdr:colOff>38100</xdr:colOff>
      <xdr:row>105</xdr:row>
      <xdr:rowOff>125368</xdr:rowOff>
    </xdr:to>
    <xdr:sp macro="" textlink="">
      <xdr:nvSpPr>
        <xdr:cNvPr id="248" name="楕円 247"/>
        <xdr:cNvSpPr/>
      </xdr:nvSpPr>
      <xdr:spPr>
        <a:xfrm>
          <a:off x="7670800" y="176259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61505</xdr:rowOff>
    </xdr:from>
    <xdr:to>
      <xdr:col>50</xdr:col>
      <xdr:colOff>114300</xdr:colOff>
      <xdr:row>105</xdr:row>
      <xdr:rowOff>74568</xdr:rowOff>
    </xdr:to>
    <xdr:cxnSp macro="">
      <xdr:nvCxnSpPr>
        <xdr:cNvPr id="249" name="直線コネクタ 248"/>
        <xdr:cNvCxnSpPr/>
      </xdr:nvCxnSpPr>
      <xdr:spPr>
        <a:xfrm flipV="1">
          <a:off x="7713980" y="17663705"/>
          <a:ext cx="7823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103432</xdr:rowOff>
    </xdr:from>
    <xdr:ext cx="469744" cy="259045"/>
    <xdr:sp macro="" textlink="">
      <xdr:nvSpPr>
        <xdr:cNvPr id="250" name="n_1mainValue【市民会館】&#10;一人当たり面積"/>
        <xdr:cNvSpPr txBox="1"/>
      </xdr:nvSpPr>
      <xdr:spPr>
        <a:xfrm>
          <a:off x="8271587" y="1770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116495</xdr:rowOff>
    </xdr:from>
    <xdr:ext cx="469744" cy="259045"/>
    <xdr:sp macro="" textlink="">
      <xdr:nvSpPr>
        <xdr:cNvPr id="251" name="n_2mainValue【市民会館】&#10;一人当たり面積"/>
        <xdr:cNvSpPr txBox="1"/>
      </xdr:nvSpPr>
      <xdr:spPr>
        <a:xfrm>
          <a:off x="7509587" y="1771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52" name="正方形/長方形 25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3" name="正方形/長方形 25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4" name="正方形/長方形 25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5" name="正方形/長方形 25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6" name="正方形/長方形 25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7" name="正方形/長方形 25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8" name="正方形/長方形 25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9" name="正方形/長方形 25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0" name="テキスト ボックス 25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1" name="直線コネクタ 26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2" name="テキスト ボックス 261"/>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3" name="直線コネクタ 262"/>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4" name="テキスト ボックス 263"/>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5" name="直線コネクタ 264"/>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6" name="テキスト ボックス 265"/>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7" name="直線コネクタ 266"/>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8" name="テキスト ボックス 267"/>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9" name="直線コネクタ 268"/>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0" name="テキスト ボックス 269"/>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1" name="直線コネクタ 270"/>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2" name="テキスト ボックス 271"/>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3" name="直線コネクタ 27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4" name="テキスト ボックス 273"/>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5"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28575</xdr:rowOff>
    </xdr:from>
    <xdr:to>
      <xdr:col>85</xdr:col>
      <xdr:colOff>126364</xdr:colOff>
      <xdr:row>41</xdr:row>
      <xdr:rowOff>152400</xdr:rowOff>
    </xdr:to>
    <xdr:cxnSp macro="">
      <xdr:nvCxnSpPr>
        <xdr:cNvPr id="276" name="直線コネクタ 275"/>
        <xdr:cNvCxnSpPr/>
      </xdr:nvCxnSpPr>
      <xdr:spPr>
        <a:xfrm flipV="1">
          <a:off x="14375764" y="572833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156227</xdr:rowOff>
    </xdr:from>
    <xdr:ext cx="405111" cy="259045"/>
    <xdr:sp macro="" textlink="">
      <xdr:nvSpPr>
        <xdr:cNvPr id="277" name="【一般廃棄物処理施設】&#10;有形固定資産減価償却率最小値テキスト"/>
        <xdr:cNvSpPr txBox="1"/>
      </xdr:nvSpPr>
      <xdr:spPr>
        <a:xfrm>
          <a:off x="14414500"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278" name="直線コネクタ 277"/>
        <xdr:cNvCxnSpPr/>
      </xdr:nvCxnSpPr>
      <xdr:spPr>
        <a:xfrm>
          <a:off x="14287500" y="7025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146702</xdr:rowOff>
    </xdr:from>
    <xdr:ext cx="405111" cy="259045"/>
    <xdr:sp macro="" textlink="">
      <xdr:nvSpPr>
        <xdr:cNvPr id="279" name="【一般廃棄物処理施設】&#10;有形固定資産減価償却率最大値テキスト"/>
        <xdr:cNvSpPr txBox="1"/>
      </xdr:nvSpPr>
      <xdr:spPr>
        <a:xfrm>
          <a:off x="144145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28575</xdr:rowOff>
    </xdr:from>
    <xdr:to>
      <xdr:col>86</xdr:col>
      <xdr:colOff>25400</xdr:colOff>
      <xdr:row>34</xdr:row>
      <xdr:rowOff>28575</xdr:rowOff>
    </xdr:to>
    <xdr:cxnSp macro="">
      <xdr:nvCxnSpPr>
        <xdr:cNvPr id="280" name="直線コネクタ 279"/>
        <xdr:cNvCxnSpPr/>
      </xdr:nvCxnSpPr>
      <xdr:spPr>
        <a:xfrm>
          <a:off x="14287500" y="5728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21607</xdr:rowOff>
    </xdr:from>
    <xdr:ext cx="405111" cy="259045"/>
    <xdr:sp macro="" textlink="">
      <xdr:nvSpPr>
        <xdr:cNvPr id="281" name="【一般廃棄物処理施設】&#10;有形固定資産減価償却率平均値テキスト"/>
        <xdr:cNvSpPr txBox="1"/>
      </xdr:nvSpPr>
      <xdr:spPr>
        <a:xfrm>
          <a:off x="14414500" y="605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282" name="フローチャート: 判断 281"/>
        <xdr:cNvSpPr/>
      </xdr:nvSpPr>
      <xdr:spPr>
        <a:xfrm>
          <a:off x="14325600" y="62052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149225</xdr:rowOff>
    </xdr:from>
    <xdr:to>
      <xdr:col>81</xdr:col>
      <xdr:colOff>101600</xdr:colOff>
      <xdr:row>37</xdr:row>
      <xdr:rowOff>79375</xdr:rowOff>
    </xdr:to>
    <xdr:sp macro="" textlink="">
      <xdr:nvSpPr>
        <xdr:cNvPr id="283" name="フローチャート: 判断 282"/>
        <xdr:cNvSpPr/>
      </xdr:nvSpPr>
      <xdr:spPr>
        <a:xfrm>
          <a:off x="13578840" y="6184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95902</xdr:rowOff>
    </xdr:from>
    <xdr:ext cx="405111" cy="259045"/>
    <xdr:sp macro="" textlink="">
      <xdr:nvSpPr>
        <xdr:cNvPr id="284" name="n_1aveValue【一般廃棄物処理施設】&#10;有形固定資産減価償却率"/>
        <xdr:cNvSpPr txBox="1"/>
      </xdr:nvSpPr>
      <xdr:spPr>
        <a:xfrm>
          <a:off x="134372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153035</xdr:rowOff>
    </xdr:from>
    <xdr:to>
      <xdr:col>76</xdr:col>
      <xdr:colOff>165100</xdr:colOff>
      <xdr:row>38</xdr:row>
      <xdr:rowOff>83185</xdr:rowOff>
    </xdr:to>
    <xdr:sp macro="" textlink="">
      <xdr:nvSpPr>
        <xdr:cNvPr id="285" name="フローチャート: 判断 284"/>
        <xdr:cNvSpPr/>
      </xdr:nvSpPr>
      <xdr:spPr>
        <a:xfrm>
          <a:off x="12804140" y="63557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99712</xdr:rowOff>
    </xdr:from>
    <xdr:ext cx="405111" cy="259045"/>
    <xdr:sp macro="" textlink="">
      <xdr:nvSpPr>
        <xdr:cNvPr id="286" name="n_2aveValue【一般廃棄物処理施設】&#10;有形固定資産減価償却率"/>
        <xdr:cNvSpPr txBox="1"/>
      </xdr:nvSpPr>
      <xdr:spPr>
        <a:xfrm>
          <a:off x="126752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7" name="テキスト ボックス 28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8" name="テキスト ボックス 28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9" name="テキスト ボックス 28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0" name="テキスト ボックス 28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1" name="テキスト ボックス 29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40640</xdr:rowOff>
    </xdr:from>
    <xdr:to>
      <xdr:col>85</xdr:col>
      <xdr:colOff>177800</xdr:colOff>
      <xdr:row>40</xdr:row>
      <xdr:rowOff>142240</xdr:rowOff>
    </xdr:to>
    <xdr:sp macro="" textlink="">
      <xdr:nvSpPr>
        <xdr:cNvPr id="292" name="楕円 291"/>
        <xdr:cNvSpPr/>
      </xdr:nvSpPr>
      <xdr:spPr>
        <a:xfrm>
          <a:off x="14325600" y="67462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19067</xdr:rowOff>
    </xdr:from>
    <xdr:ext cx="405111" cy="259045"/>
    <xdr:sp macro="" textlink="">
      <xdr:nvSpPr>
        <xdr:cNvPr id="293" name="【一般廃棄物処理施設】&#10;有形固定資産減価償却率該当値テキスト"/>
        <xdr:cNvSpPr txBox="1"/>
      </xdr:nvSpPr>
      <xdr:spPr>
        <a:xfrm>
          <a:off x="144145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59690</xdr:rowOff>
    </xdr:from>
    <xdr:to>
      <xdr:col>81</xdr:col>
      <xdr:colOff>101600</xdr:colOff>
      <xdr:row>39</xdr:row>
      <xdr:rowOff>161290</xdr:rowOff>
    </xdr:to>
    <xdr:sp macro="" textlink="">
      <xdr:nvSpPr>
        <xdr:cNvPr id="294" name="楕円 293"/>
        <xdr:cNvSpPr/>
      </xdr:nvSpPr>
      <xdr:spPr>
        <a:xfrm>
          <a:off x="1357884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110490</xdr:rowOff>
    </xdr:from>
    <xdr:to>
      <xdr:col>85</xdr:col>
      <xdr:colOff>127000</xdr:colOff>
      <xdr:row>40</xdr:row>
      <xdr:rowOff>91440</xdr:rowOff>
    </xdr:to>
    <xdr:cxnSp macro="">
      <xdr:nvCxnSpPr>
        <xdr:cNvPr id="295" name="直線コネクタ 294"/>
        <xdr:cNvCxnSpPr/>
      </xdr:nvCxnSpPr>
      <xdr:spPr>
        <a:xfrm>
          <a:off x="13629640" y="6648450"/>
          <a:ext cx="74676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92075</xdr:rowOff>
    </xdr:from>
    <xdr:to>
      <xdr:col>76</xdr:col>
      <xdr:colOff>165100</xdr:colOff>
      <xdr:row>40</xdr:row>
      <xdr:rowOff>22225</xdr:rowOff>
    </xdr:to>
    <xdr:sp macro="" textlink="">
      <xdr:nvSpPr>
        <xdr:cNvPr id="296" name="楕円 295"/>
        <xdr:cNvSpPr/>
      </xdr:nvSpPr>
      <xdr:spPr>
        <a:xfrm>
          <a:off x="12804140" y="6630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110490</xdr:rowOff>
    </xdr:from>
    <xdr:to>
      <xdr:col>81</xdr:col>
      <xdr:colOff>50800</xdr:colOff>
      <xdr:row>39</xdr:row>
      <xdr:rowOff>142875</xdr:rowOff>
    </xdr:to>
    <xdr:cxnSp macro="">
      <xdr:nvCxnSpPr>
        <xdr:cNvPr id="297" name="直線コネクタ 296"/>
        <xdr:cNvCxnSpPr/>
      </xdr:nvCxnSpPr>
      <xdr:spPr>
        <a:xfrm flipV="1">
          <a:off x="12854940" y="6648450"/>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152417</xdr:rowOff>
    </xdr:from>
    <xdr:ext cx="405111" cy="259045"/>
    <xdr:sp macro="" textlink="">
      <xdr:nvSpPr>
        <xdr:cNvPr id="298" name="n_1mainValue【一般廃棄物処理施設】&#10;有形固定資産減価償却率"/>
        <xdr:cNvSpPr txBox="1"/>
      </xdr:nvSpPr>
      <xdr:spPr>
        <a:xfrm>
          <a:off x="134372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13352</xdr:rowOff>
    </xdr:from>
    <xdr:ext cx="405111" cy="259045"/>
    <xdr:sp macro="" textlink="">
      <xdr:nvSpPr>
        <xdr:cNvPr id="299" name="n_2mainValue【一般廃棄物処理施設】&#10;有形固定資産減価償却率"/>
        <xdr:cNvSpPr txBox="1"/>
      </xdr:nvSpPr>
      <xdr:spPr>
        <a:xfrm>
          <a:off x="126752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0" name="正方形/長方形 29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1" name="正方形/長方形 30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2" name="正方形/長方形 30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3" name="正方形/長方形 30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4" name="正方形/長方形 30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5" name="正方形/長方形 30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6" name="正方形/長方形 30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7" name="正方形/長方形 30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8" name="テキスト ボックス 30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9" name="直線コネクタ 30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0" name="直線コネクタ 309"/>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11" name="テキスト ボックス 310"/>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2" name="直線コネクタ 311"/>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13" name="テキスト ボックス 312"/>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4" name="直線コネクタ 313"/>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15" name="テキスト ボックス 314"/>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6" name="直線コネクタ 315"/>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17" name="テキスト ボックス 316"/>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8" name="直線コネクタ 31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19" name="テキスト ボックス 318"/>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0"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110440</xdr:rowOff>
    </xdr:from>
    <xdr:to>
      <xdr:col>116</xdr:col>
      <xdr:colOff>62864</xdr:colOff>
      <xdr:row>41</xdr:row>
      <xdr:rowOff>126409</xdr:rowOff>
    </xdr:to>
    <xdr:cxnSp macro="">
      <xdr:nvCxnSpPr>
        <xdr:cNvPr id="321" name="直線コネクタ 320"/>
        <xdr:cNvCxnSpPr/>
      </xdr:nvCxnSpPr>
      <xdr:spPr>
        <a:xfrm flipV="1">
          <a:off x="19509104" y="5642560"/>
          <a:ext cx="0" cy="13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130236</xdr:rowOff>
    </xdr:from>
    <xdr:ext cx="469744" cy="259045"/>
    <xdr:sp macro="" textlink="">
      <xdr:nvSpPr>
        <xdr:cNvPr id="322" name="【一般廃棄物処理施設】&#10;一人当たり有形固定資産（償却資産）額最小値テキスト"/>
        <xdr:cNvSpPr txBox="1"/>
      </xdr:nvSpPr>
      <xdr:spPr>
        <a:xfrm>
          <a:off x="19547840" y="700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126409</xdr:rowOff>
    </xdr:from>
    <xdr:to>
      <xdr:col>116</xdr:col>
      <xdr:colOff>152400</xdr:colOff>
      <xdr:row>41</xdr:row>
      <xdr:rowOff>126409</xdr:rowOff>
    </xdr:to>
    <xdr:cxnSp macro="">
      <xdr:nvCxnSpPr>
        <xdr:cNvPr id="323" name="直線コネクタ 322"/>
        <xdr:cNvCxnSpPr/>
      </xdr:nvCxnSpPr>
      <xdr:spPr>
        <a:xfrm>
          <a:off x="19443700" y="69996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57117</xdr:rowOff>
    </xdr:from>
    <xdr:ext cx="599010" cy="259045"/>
    <xdr:sp macro="" textlink="">
      <xdr:nvSpPr>
        <xdr:cNvPr id="324" name="【一般廃棄物処理施設】&#10;一人当たり有形固定資産（償却資産）額最大値テキスト"/>
        <xdr:cNvSpPr txBox="1"/>
      </xdr:nvSpPr>
      <xdr:spPr>
        <a:xfrm>
          <a:off x="19547840" y="542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110440</xdr:rowOff>
    </xdr:from>
    <xdr:to>
      <xdr:col>116</xdr:col>
      <xdr:colOff>152400</xdr:colOff>
      <xdr:row>33</xdr:row>
      <xdr:rowOff>110440</xdr:rowOff>
    </xdr:to>
    <xdr:cxnSp macro="">
      <xdr:nvCxnSpPr>
        <xdr:cNvPr id="325" name="直線コネクタ 324"/>
        <xdr:cNvCxnSpPr/>
      </xdr:nvCxnSpPr>
      <xdr:spPr>
        <a:xfrm>
          <a:off x="19443700" y="5642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164702</xdr:rowOff>
    </xdr:from>
    <xdr:ext cx="599010" cy="259045"/>
    <xdr:sp macro="" textlink="">
      <xdr:nvSpPr>
        <xdr:cNvPr id="326" name="【一般廃棄物処理施設】&#10;一人当たり有形固定資産（償却資産）額平均値テキスト"/>
        <xdr:cNvSpPr txBox="1"/>
      </xdr:nvSpPr>
      <xdr:spPr>
        <a:xfrm>
          <a:off x="19547840" y="63673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14825</xdr:rowOff>
    </xdr:from>
    <xdr:to>
      <xdr:col>116</xdr:col>
      <xdr:colOff>114300</xdr:colOff>
      <xdr:row>38</xdr:row>
      <xdr:rowOff>116425</xdr:rowOff>
    </xdr:to>
    <xdr:sp macro="" textlink="">
      <xdr:nvSpPr>
        <xdr:cNvPr id="327" name="フローチャート: 判断 326"/>
        <xdr:cNvSpPr/>
      </xdr:nvSpPr>
      <xdr:spPr>
        <a:xfrm>
          <a:off x="19458940" y="63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75385</xdr:rowOff>
    </xdr:from>
    <xdr:to>
      <xdr:col>112</xdr:col>
      <xdr:colOff>38100</xdr:colOff>
      <xdr:row>39</xdr:row>
      <xdr:rowOff>5535</xdr:rowOff>
    </xdr:to>
    <xdr:sp macro="" textlink="">
      <xdr:nvSpPr>
        <xdr:cNvPr id="328" name="フローチャート: 判断 327"/>
        <xdr:cNvSpPr/>
      </xdr:nvSpPr>
      <xdr:spPr>
        <a:xfrm>
          <a:off x="18735040" y="64457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168112</xdr:rowOff>
    </xdr:from>
    <xdr:ext cx="599010" cy="259045"/>
    <xdr:sp macro="" textlink="">
      <xdr:nvSpPr>
        <xdr:cNvPr id="329" name="n_1aveValue【一般廃棄物処理施設】&#10;一人当たり有形固定資産（償却資産）額"/>
        <xdr:cNvSpPr txBox="1"/>
      </xdr:nvSpPr>
      <xdr:spPr>
        <a:xfrm>
          <a:off x="18496495" y="653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167406</xdr:rowOff>
    </xdr:from>
    <xdr:to>
      <xdr:col>107</xdr:col>
      <xdr:colOff>101600</xdr:colOff>
      <xdr:row>39</xdr:row>
      <xdr:rowOff>97556</xdr:rowOff>
    </xdr:to>
    <xdr:sp macro="" textlink="">
      <xdr:nvSpPr>
        <xdr:cNvPr id="330" name="フローチャート: 判断 329"/>
        <xdr:cNvSpPr/>
      </xdr:nvSpPr>
      <xdr:spPr>
        <a:xfrm>
          <a:off x="17937480" y="65377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88683</xdr:rowOff>
    </xdr:from>
    <xdr:ext cx="534377" cy="259045"/>
    <xdr:sp macro="" textlink="">
      <xdr:nvSpPr>
        <xdr:cNvPr id="331" name="n_2aveValue【一般廃棄物処理施設】&#10;一人当たり有形固定資産（償却資産）額"/>
        <xdr:cNvSpPr txBox="1"/>
      </xdr:nvSpPr>
      <xdr:spPr>
        <a:xfrm>
          <a:off x="17766811" y="662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2" name="テキスト ボックス 33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3" name="テキスト ボックス 33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4" name="テキスト ボックス 33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5" name="テキスト ボックス 33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6" name="テキスト ボックス 33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122637</xdr:rowOff>
    </xdr:from>
    <xdr:to>
      <xdr:col>116</xdr:col>
      <xdr:colOff>114300</xdr:colOff>
      <xdr:row>38</xdr:row>
      <xdr:rowOff>52787</xdr:rowOff>
    </xdr:to>
    <xdr:sp macro="" textlink="">
      <xdr:nvSpPr>
        <xdr:cNvPr id="337" name="楕円 336"/>
        <xdr:cNvSpPr/>
      </xdr:nvSpPr>
      <xdr:spPr>
        <a:xfrm>
          <a:off x="19458940" y="63253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145514</xdr:rowOff>
    </xdr:from>
    <xdr:ext cx="599010" cy="259045"/>
    <xdr:sp macro="" textlink="">
      <xdr:nvSpPr>
        <xdr:cNvPr id="338" name="【一般廃棄物処理施設】&#10;一人当たり有形固定資産（償却資産）額該当値テキスト"/>
        <xdr:cNvSpPr txBox="1"/>
      </xdr:nvSpPr>
      <xdr:spPr>
        <a:xfrm>
          <a:off x="19547840" y="618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73790</xdr:rowOff>
    </xdr:from>
    <xdr:to>
      <xdr:col>112</xdr:col>
      <xdr:colOff>38100</xdr:colOff>
      <xdr:row>38</xdr:row>
      <xdr:rowOff>3940</xdr:rowOff>
    </xdr:to>
    <xdr:sp macro="" textlink="">
      <xdr:nvSpPr>
        <xdr:cNvPr id="339" name="楕円 338"/>
        <xdr:cNvSpPr/>
      </xdr:nvSpPr>
      <xdr:spPr>
        <a:xfrm>
          <a:off x="18735040" y="62764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124590</xdr:rowOff>
    </xdr:from>
    <xdr:to>
      <xdr:col>116</xdr:col>
      <xdr:colOff>63500</xdr:colOff>
      <xdr:row>38</xdr:row>
      <xdr:rowOff>1987</xdr:rowOff>
    </xdr:to>
    <xdr:cxnSp macro="">
      <xdr:nvCxnSpPr>
        <xdr:cNvPr id="340" name="直線コネクタ 339"/>
        <xdr:cNvCxnSpPr/>
      </xdr:nvCxnSpPr>
      <xdr:spPr>
        <a:xfrm>
          <a:off x="18778220" y="6327270"/>
          <a:ext cx="731520" cy="4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110375</xdr:rowOff>
    </xdr:from>
    <xdr:to>
      <xdr:col>107</xdr:col>
      <xdr:colOff>101600</xdr:colOff>
      <xdr:row>38</xdr:row>
      <xdr:rowOff>40525</xdr:rowOff>
    </xdr:to>
    <xdr:sp macro="" textlink="">
      <xdr:nvSpPr>
        <xdr:cNvPr id="341" name="楕円 340"/>
        <xdr:cNvSpPr/>
      </xdr:nvSpPr>
      <xdr:spPr>
        <a:xfrm>
          <a:off x="17937480" y="6313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124590</xdr:rowOff>
    </xdr:from>
    <xdr:to>
      <xdr:col>111</xdr:col>
      <xdr:colOff>177800</xdr:colOff>
      <xdr:row>37</xdr:row>
      <xdr:rowOff>161175</xdr:rowOff>
    </xdr:to>
    <xdr:cxnSp macro="">
      <xdr:nvCxnSpPr>
        <xdr:cNvPr id="342" name="直線コネクタ 341"/>
        <xdr:cNvCxnSpPr/>
      </xdr:nvCxnSpPr>
      <xdr:spPr>
        <a:xfrm flipV="1">
          <a:off x="17988280" y="6327270"/>
          <a:ext cx="789940" cy="3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20467</xdr:rowOff>
    </xdr:from>
    <xdr:ext cx="599010" cy="259045"/>
    <xdr:sp macro="" textlink="">
      <xdr:nvSpPr>
        <xdr:cNvPr id="343" name="n_1mainValue【一般廃棄物処理施設】&#10;一人当たり有形固定資産（償却資産）額"/>
        <xdr:cNvSpPr txBox="1"/>
      </xdr:nvSpPr>
      <xdr:spPr>
        <a:xfrm>
          <a:off x="18496495" y="605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57052</xdr:rowOff>
    </xdr:from>
    <xdr:ext cx="599010" cy="259045"/>
    <xdr:sp macro="" textlink="">
      <xdr:nvSpPr>
        <xdr:cNvPr id="344" name="n_2mainValue【一般廃棄物処理施設】&#10;一人当たり有形固定資産（償却資産）額"/>
        <xdr:cNvSpPr txBox="1"/>
      </xdr:nvSpPr>
      <xdr:spPr>
        <a:xfrm>
          <a:off x="17734495" y="6092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5" name="正方形/長方形 34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6" name="正方形/長方形 34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7" name="正方形/長方形 34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8" name="正方形/長方形 34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9" name="正方形/長方形 34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0" name="正方形/長方形 34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1" name="正方形/長方形 35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2" name="正方形/長方形 351"/>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3" name="正方形/長方形 35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4" name="正方形/長方形 35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5" name="正方形/長方形 35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6" name="正方形/長方形 35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7" name="正方形/長方形 35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8" name="正方形/長方形 35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9" name="正方形/長方形 35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0" name="正方形/長方形 359"/>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1" name="正方形/長方形 36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2" name="正方形/長方形 36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3" name="正方形/長方形 36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4" name="正方形/長方形 36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5" name="正方形/長方形 36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6" name="正方形/長方形 36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7" name="正方形/長方形 36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8" name="正方形/長方形 36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9" name="テキスト ボックス 36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0" name="直線コネクタ 36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71" name="テキスト ボックス 370"/>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72" name="直線コネクタ 371"/>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73" name="テキスト ボックス 372"/>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74" name="直線コネクタ 373"/>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75" name="テキスト ボックス 374"/>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76" name="直線コネクタ 375"/>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77" name="テキスト ボックス 376"/>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78" name="直線コネクタ 377"/>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79" name="テキスト ボックス 378"/>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80" name="直線コネクタ 379"/>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81" name="テキスト ボックス 380"/>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2" name="直線コネクタ 38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3" name="テキスト ボックス 382"/>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4"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163830</xdr:rowOff>
    </xdr:to>
    <xdr:cxnSp macro="">
      <xdr:nvCxnSpPr>
        <xdr:cNvPr id="385" name="直線コネクタ 384"/>
        <xdr:cNvCxnSpPr/>
      </xdr:nvCxnSpPr>
      <xdr:spPr>
        <a:xfrm flipV="1">
          <a:off x="14375764" y="1304163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386" name="【消防施設】&#10;有形固定資産減価償却率最小値テキスト"/>
        <xdr:cNvSpPr txBox="1"/>
      </xdr:nvSpPr>
      <xdr:spPr>
        <a:xfrm>
          <a:off x="14414500"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387" name="直線コネクタ 386"/>
        <xdr:cNvCxnSpPr/>
      </xdr:nvCxnSpPr>
      <xdr:spPr>
        <a:xfrm>
          <a:off x="1428750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388" name="【消防施設】&#10;有形固定資産減価償却率最大値テキスト"/>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89" name="直線コネクタ 388"/>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390" name="【消防施設】&#10;有形固定資産減価償却率平均値テキスト"/>
        <xdr:cNvSpPr txBox="1"/>
      </xdr:nvSpPr>
      <xdr:spPr>
        <a:xfrm>
          <a:off x="14414500" y="136233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391" name="フローチャート: 判断 390"/>
        <xdr:cNvSpPr/>
      </xdr:nvSpPr>
      <xdr:spPr>
        <a:xfrm>
          <a:off x="14325600" y="1376806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392" name="フローチャート: 判断 391"/>
        <xdr:cNvSpPr/>
      </xdr:nvSpPr>
      <xdr:spPr>
        <a:xfrm>
          <a:off x="13578840" y="1376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141622</xdr:rowOff>
    </xdr:from>
    <xdr:ext cx="405111" cy="259045"/>
    <xdr:sp macro="" textlink="">
      <xdr:nvSpPr>
        <xdr:cNvPr id="393" name="n_1aveValue【消防施設】&#10;有形固定資産減価償却率"/>
        <xdr:cNvSpPr txBox="1"/>
      </xdr:nvSpPr>
      <xdr:spPr>
        <a:xfrm>
          <a:off x="1343724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80645</xdr:rowOff>
    </xdr:from>
    <xdr:to>
      <xdr:col>76</xdr:col>
      <xdr:colOff>165100</xdr:colOff>
      <xdr:row>83</xdr:row>
      <xdr:rowOff>10795</xdr:rowOff>
    </xdr:to>
    <xdr:sp macro="" textlink="">
      <xdr:nvSpPr>
        <xdr:cNvPr id="394" name="フローチャート: 判断 393"/>
        <xdr:cNvSpPr/>
      </xdr:nvSpPr>
      <xdr:spPr>
        <a:xfrm>
          <a:off x="12804140" y="13827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27322</xdr:rowOff>
    </xdr:from>
    <xdr:ext cx="405111" cy="259045"/>
    <xdr:sp macro="" textlink="">
      <xdr:nvSpPr>
        <xdr:cNvPr id="395" name="n_2aveValue【消防施設】&#10;有形固定資産減価償却率"/>
        <xdr:cNvSpPr txBox="1"/>
      </xdr:nvSpPr>
      <xdr:spPr>
        <a:xfrm>
          <a:off x="12675244" y="1360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96" name="テキスト ボックス 39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7" name="テキスト ボックス 39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8" name="テキスト ボックス 39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9" name="テキスト ボックス 39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0" name="テキスト ボックス 39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139700</xdr:rowOff>
    </xdr:from>
    <xdr:to>
      <xdr:col>85</xdr:col>
      <xdr:colOff>177800</xdr:colOff>
      <xdr:row>84</xdr:row>
      <xdr:rowOff>69850</xdr:rowOff>
    </xdr:to>
    <xdr:sp macro="" textlink="">
      <xdr:nvSpPr>
        <xdr:cNvPr id="401" name="楕円 400"/>
        <xdr:cNvSpPr/>
      </xdr:nvSpPr>
      <xdr:spPr>
        <a:xfrm>
          <a:off x="14325600" y="140538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118127</xdr:rowOff>
    </xdr:from>
    <xdr:ext cx="405111" cy="259045"/>
    <xdr:sp macro="" textlink="">
      <xdr:nvSpPr>
        <xdr:cNvPr id="402" name="【消防施設】&#10;有形固定資産減価償却率該当値テキスト"/>
        <xdr:cNvSpPr txBox="1"/>
      </xdr:nvSpPr>
      <xdr:spPr>
        <a:xfrm>
          <a:off x="14414500"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19686</xdr:rowOff>
    </xdr:from>
    <xdr:to>
      <xdr:col>81</xdr:col>
      <xdr:colOff>101600</xdr:colOff>
      <xdr:row>84</xdr:row>
      <xdr:rowOff>121286</xdr:rowOff>
    </xdr:to>
    <xdr:sp macro="" textlink="">
      <xdr:nvSpPr>
        <xdr:cNvPr id="403" name="楕円 402"/>
        <xdr:cNvSpPr/>
      </xdr:nvSpPr>
      <xdr:spPr>
        <a:xfrm>
          <a:off x="13578840" y="1410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19050</xdr:rowOff>
    </xdr:from>
    <xdr:to>
      <xdr:col>85</xdr:col>
      <xdr:colOff>127000</xdr:colOff>
      <xdr:row>84</xdr:row>
      <xdr:rowOff>70486</xdr:rowOff>
    </xdr:to>
    <xdr:cxnSp macro="">
      <xdr:nvCxnSpPr>
        <xdr:cNvPr id="404" name="直線コネクタ 403"/>
        <xdr:cNvCxnSpPr/>
      </xdr:nvCxnSpPr>
      <xdr:spPr>
        <a:xfrm flipV="1">
          <a:off x="13629640" y="14100810"/>
          <a:ext cx="74676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38736</xdr:rowOff>
    </xdr:from>
    <xdr:to>
      <xdr:col>76</xdr:col>
      <xdr:colOff>165100</xdr:colOff>
      <xdr:row>84</xdr:row>
      <xdr:rowOff>140336</xdr:rowOff>
    </xdr:to>
    <xdr:sp macro="" textlink="">
      <xdr:nvSpPr>
        <xdr:cNvPr id="405" name="楕円 404"/>
        <xdr:cNvSpPr/>
      </xdr:nvSpPr>
      <xdr:spPr>
        <a:xfrm>
          <a:off x="12804140" y="1412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70486</xdr:rowOff>
    </xdr:from>
    <xdr:to>
      <xdr:col>81</xdr:col>
      <xdr:colOff>50800</xdr:colOff>
      <xdr:row>84</xdr:row>
      <xdr:rowOff>89536</xdr:rowOff>
    </xdr:to>
    <xdr:cxnSp macro="">
      <xdr:nvCxnSpPr>
        <xdr:cNvPr id="406" name="直線コネクタ 405"/>
        <xdr:cNvCxnSpPr/>
      </xdr:nvCxnSpPr>
      <xdr:spPr>
        <a:xfrm flipV="1">
          <a:off x="12854940" y="14152246"/>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112413</xdr:rowOff>
    </xdr:from>
    <xdr:ext cx="405111" cy="259045"/>
    <xdr:sp macro="" textlink="">
      <xdr:nvSpPr>
        <xdr:cNvPr id="407" name="n_1mainValue【消防施設】&#10;有形固定資産減価償却率"/>
        <xdr:cNvSpPr txBox="1"/>
      </xdr:nvSpPr>
      <xdr:spPr>
        <a:xfrm>
          <a:off x="13437244" y="1419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131463</xdr:rowOff>
    </xdr:from>
    <xdr:ext cx="405111" cy="259045"/>
    <xdr:sp macro="" textlink="">
      <xdr:nvSpPr>
        <xdr:cNvPr id="408" name="n_2mainValue【消防施設】&#10;有形固定資産減価償却率"/>
        <xdr:cNvSpPr txBox="1"/>
      </xdr:nvSpPr>
      <xdr:spPr>
        <a:xfrm>
          <a:off x="12675244" y="1421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9" name="正方形/長方形 40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0" name="正方形/長方形 40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1" name="正方形/長方形 41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2" name="正方形/長方形 41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3" name="正方形/長方形 41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4" name="正方形/長方形 41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5" name="正方形/長方形 41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6" name="正方形/長方形 41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7" name="テキスト ボックス 41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8" name="直線コネクタ 41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19" name="直線コネクタ 41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20" name="テキスト ボックス 41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21" name="直線コネクタ 42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22" name="テキスト ボックス 42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23" name="直線コネクタ 42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24" name="テキスト ボックス 42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25" name="直線コネクタ 42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26" name="テキスト ボックス 42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27" name="直線コネクタ 42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28" name="テキスト ボックス 42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9" name="直線コネクタ 42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0" name="テキスト ボックス 42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1"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0</xdr:rowOff>
    </xdr:from>
    <xdr:to>
      <xdr:col>116</xdr:col>
      <xdr:colOff>62864</xdr:colOff>
      <xdr:row>86</xdr:row>
      <xdr:rowOff>99061</xdr:rowOff>
    </xdr:to>
    <xdr:cxnSp macro="">
      <xdr:nvCxnSpPr>
        <xdr:cNvPr id="432" name="直線コネクタ 431"/>
        <xdr:cNvCxnSpPr/>
      </xdr:nvCxnSpPr>
      <xdr:spPr>
        <a:xfrm flipV="1">
          <a:off x="19509104" y="1324356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33" name="【消防施設】&#10;一人当たり面積最小値テキスト"/>
        <xdr:cNvSpPr txBox="1"/>
      </xdr:nvSpPr>
      <xdr:spPr>
        <a:xfrm>
          <a:off x="1954784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34" name="直線コネクタ 433"/>
        <xdr:cNvCxnSpPr/>
      </xdr:nvCxnSpPr>
      <xdr:spPr>
        <a:xfrm>
          <a:off x="1944370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118127</xdr:rowOff>
    </xdr:from>
    <xdr:ext cx="469744" cy="259045"/>
    <xdr:sp macro="" textlink="">
      <xdr:nvSpPr>
        <xdr:cNvPr id="435" name="【消防施設】&#10;一人当たり面積最大値テキスト"/>
        <xdr:cNvSpPr txBox="1"/>
      </xdr:nvSpPr>
      <xdr:spPr>
        <a:xfrm>
          <a:off x="19547840" y="1302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0</xdr:rowOff>
    </xdr:from>
    <xdr:to>
      <xdr:col>116</xdr:col>
      <xdr:colOff>152400</xdr:colOff>
      <xdr:row>79</xdr:row>
      <xdr:rowOff>0</xdr:rowOff>
    </xdr:to>
    <xdr:cxnSp macro="">
      <xdr:nvCxnSpPr>
        <xdr:cNvPr id="436" name="直線コネクタ 435"/>
        <xdr:cNvCxnSpPr/>
      </xdr:nvCxnSpPr>
      <xdr:spPr>
        <a:xfrm>
          <a:off x="19443700" y="1324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163847</xdr:rowOff>
    </xdr:from>
    <xdr:ext cx="469744" cy="259045"/>
    <xdr:sp macro="" textlink="">
      <xdr:nvSpPr>
        <xdr:cNvPr id="437" name="【消防施設】&#10;一人当たり面積平均値テキスト"/>
        <xdr:cNvSpPr txBox="1"/>
      </xdr:nvSpPr>
      <xdr:spPr>
        <a:xfrm>
          <a:off x="19547840" y="1391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438" name="フローチャート: 判断 437"/>
        <xdr:cNvSpPr/>
      </xdr:nvSpPr>
      <xdr:spPr>
        <a:xfrm>
          <a:off x="19458940" y="139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105411</xdr:rowOff>
    </xdr:from>
    <xdr:to>
      <xdr:col>112</xdr:col>
      <xdr:colOff>38100</xdr:colOff>
      <xdr:row>83</xdr:row>
      <xdr:rowOff>35561</xdr:rowOff>
    </xdr:to>
    <xdr:sp macro="" textlink="">
      <xdr:nvSpPr>
        <xdr:cNvPr id="439" name="フローチャート: 判断 438"/>
        <xdr:cNvSpPr/>
      </xdr:nvSpPr>
      <xdr:spPr>
        <a:xfrm>
          <a:off x="18735040" y="138518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26688</xdr:rowOff>
    </xdr:from>
    <xdr:ext cx="469744" cy="259045"/>
    <xdr:sp macro="" textlink="">
      <xdr:nvSpPr>
        <xdr:cNvPr id="440" name="n_1aveValue【消防施設】&#10;一人当たり面積"/>
        <xdr:cNvSpPr txBox="1"/>
      </xdr:nvSpPr>
      <xdr:spPr>
        <a:xfrm>
          <a:off x="18561127" y="1394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441" name="フローチャート: 判断 440"/>
        <xdr:cNvSpPr/>
      </xdr:nvSpPr>
      <xdr:spPr>
        <a:xfrm>
          <a:off x="179374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160038</xdr:rowOff>
    </xdr:from>
    <xdr:ext cx="469744" cy="259045"/>
    <xdr:sp macro="" textlink="">
      <xdr:nvSpPr>
        <xdr:cNvPr id="442" name="n_2aveValue【消防施設】&#10;一人当たり面積"/>
        <xdr:cNvSpPr txBox="1"/>
      </xdr:nvSpPr>
      <xdr:spPr>
        <a:xfrm>
          <a:off x="17776267" y="1407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43" name="テキスト ボックス 44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4" name="テキスト ボックス 44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5" name="テキスト ボックス 44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6" name="テキスト ボックス 44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7" name="テキスト ボックス 44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120650</xdr:rowOff>
    </xdr:from>
    <xdr:to>
      <xdr:col>116</xdr:col>
      <xdr:colOff>114300</xdr:colOff>
      <xdr:row>79</xdr:row>
      <xdr:rowOff>50800</xdr:rowOff>
    </xdr:to>
    <xdr:sp macro="" textlink="">
      <xdr:nvSpPr>
        <xdr:cNvPr id="448" name="楕円 447"/>
        <xdr:cNvSpPr/>
      </xdr:nvSpPr>
      <xdr:spPr>
        <a:xfrm>
          <a:off x="19458940" y="13196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73677</xdr:rowOff>
    </xdr:from>
    <xdr:ext cx="469744" cy="259045"/>
    <xdr:sp macro="" textlink="">
      <xdr:nvSpPr>
        <xdr:cNvPr id="449" name="【消防施設】&#10;一人当たり面積該当値テキスト"/>
        <xdr:cNvSpPr txBox="1"/>
      </xdr:nvSpPr>
      <xdr:spPr>
        <a:xfrm>
          <a:off x="19547840" y="1314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151130</xdr:rowOff>
    </xdr:from>
    <xdr:to>
      <xdr:col>112</xdr:col>
      <xdr:colOff>38100</xdr:colOff>
      <xdr:row>79</xdr:row>
      <xdr:rowOff>81280</xdr:rowOff>
    </xdr:to>
    <xdr:sp macro="" textlink="">
      <xdr:nvSpPr>
        <xdr:cNvPr id="450" name="楕円 449"/>
        <xdr:cNvSpPr/>
      </xdr:nvSpPr>
      <xdr:spPr>
        <a:xfrm>
          <a:off x="18735040" y="13227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0</xdr:rowOff>
    </xdr:from>
    <xdr:to>
      <xdr:col>116</xdr:col>
      <xdr:colOff>63500</xdr:colOff>
      <xdr:row>79</xdr:row>
      <xdr:rowOff>30480</xdr:rowOff>
    </xdr:to>
    <xdr:cxnSp macro="">
      <xdr:nvCxnSpPr>
        <xdr:cNvPr id="451" name="直線コネクタ 450"/>
        <xdr:cNvCxnSpPr/>
      </xdr:nvCxnSpPr>
      <xdr:spPr>
        <a:xfrm flipV="1">
          <a:off x="18778220" y="13243560"/>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10161</xdr:rowOff>
    </xdr:from>
    <xdr:to>
      <xdr:col>107</xdr:col>
      <xdr:colOff>101600</xdr:colOff>
      <xdr:row>79</xdr:row>
      <xdr:rowOff>111761</xdr:rowOff>
    </xdr:to>
    <xdr:sp macro="" textlink="">
      <xdr:nvSpPr>
        <xdr:cNvPr id="452" name="楕円 451"/>
        <xdr:cNvSpPr/>
      </xdr:nvSpPr>
      <xdr:spPr>
        <a:xfrm>
          <a:off x="17937480" y="1325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30480</xdr:rowOff>
    </xdr:from>
    <xdr:to>
      <xdr:col>111</xdr:col>
      <xdr:colOff>177800</xdr:colOff>
      <xdr:row>79</xdr:row>
      <xdr:rowOff>60961</xdr:rowOff>
    </xdr:to>
    <xdr:cxnSp macro="">
      <xdr:nvCxnSpPr>
        <xdr:cNvPr id="453" name="直線コネクタ 452"/>
        <xdr:cNvCxnSpPr/>
      </xdr:nvCxnSpPr>
      <xdr:spPr>
        <a:xfrm flipV="1">
          <a:off x="17988280" y="13274040"/>
          <a:ext cx="78994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77</xdr:row>
      <xdr:rowOff>97807</xdr:rowOff>
    </xdr:from>
    <xdr:ext cx="469744" cy="259045"/>
    <xdr:sp macro="" textlink="">
      <xdr:nvSpPr>
        <xdr:cNvPr id="454" name="n_1mainValue【消防施設】&#10;一人当たり面積"/>
        <xdr:cNvSpPr txBox="1"/>
      </xdr:nvSpPr>
      <xdr:spPr>
        <a:xfrm>
          <a:off x="18561127" y="1300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128288</xdr:rowOff>
    </xdr:from>
    <xdr:ext cx="469744" cy="259045"/>
    <xdr:sp macro="" textlink="">
      <xdr:nvSpPr>
        <xdr:cNvPr id="455" name="n_2mainValue【消防施設】&#10;一人当たり面積"/>
        <xdr:cNvSpPr txBox="1"/>
      </xdr:nvSpPr>
      <xdr:spPr>
        <a:xfrm>
          <a:off x="17776267" y="1303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6" name="正方形/長方形 45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7" name="正方形/長方形 45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8" name="正方形/長方形 45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9" name="正方形/長方形 45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0" name="正方形/長方形 45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1" name="正方形/長方形 46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2" name="正方形/長方形 46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3" name="正方形/長方形 46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4" name="テキスト ボックス 46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5" name="直線コネクタ 46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66" name="直線コネクタ 465"/>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67" name="テキスト ボックス 466"/>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68" name="直線コネクタ 467"/>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9" name="テキスト ボックス 468"/>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0" name="直線コネクタ 469"/>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1" name="テキスト ボックス 470"/>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2" name="直線コネクタ 471"/>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73" name="テキスト ボックス 472"/>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74" name="直線コネクタ 473"/>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75" name="テキスト ボックス 474"/>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76" name="直線コネクタ 475"/>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77" name="テキスト ボックス 476"/>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8" name="直線コネクタ 47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9" name="テキスト ボックス 478"/>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0"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481" name="直線コネクタ 480"/>
        <xdr:cNvCxnSpPr/>
      </xdr:nvCxnSpPr>
      <xdr:spPr>
        <a:xfrm flipV="1">
          <a:off x="14375764" y="16713381"/>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482" name="【庁舎】&#10;有形固定資産減価償却率最小値テキスト"/>
        <xdr:cNvSpPr txBox="1"/>
      </xdr:nvSpPr>
      <xdr:spPr>
        <a:xfrm>
          <a:off x="14414500" y="182276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483" name="直線コネクタ 482"/>
        <xdr:cNvCxnSpPr/>
      </xdr:nvCxnSpPr>
      <xdr:spPr>
        <a:xfrm>
          <a:off x="14287500" y="18223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84" name="【庁舎】&#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85" name="直線コネクタ 484"/>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115225</xdr:rowOff>
    </xdr:from>
    <xdr:ext cx="405111" cy="259045"/>
    <xdr:sp macro="" textlink="">
      <xdr:nvSpPr>
        <xdr:cNvPr id="486" name="【庁舎】&#10;有形固定資産減価償却率平均値テキスト"/>
        <xdr:cNvSpPr txBox="1"/>
      </xdr:nvSpPr>
      <xdr:spPr>
        <a:xfrm>
          <a:off x="14414500" y="17214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487" name="フローチャート: 判断 486"/>
        <xdr:cNvSpPr/>
      </xdr:nvSpPr>
      <xdr:spPr>
        <a:xfrm>
          <a:off x="14325600" y="1735926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22134</xdr:rowOff>
    </xdr:from>
    <xdr:to>
      <xdr:col>81</xdr:col>
      <xdr:colOff>101600</xdr:colOff>
      <xdr:row>103</xdr:row>
      <xdr:rowOff>123734</xdr:rowOff>
    </xdr:to>
    <xdr:sp macro="" textlink="">
      <xdr:nvSpPr>
        <xdr:cNvPr id="488" name="フローチャート: 判断 487"/>
        <xdr:cNvSpPr/>
      </xdr:nvSpPr>
      <xdr:spPr>
        <a:xfrm>
          <a:off x="13578840" y="1728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114861</xdr:rowOff>
    </xdr:from>
    <xdr:ext cx="405111" cy="259045"/>
    <xdr:sp macro="" textlink="">
      <xdr:nvSpPr>
        <xdr:cNvPr id="489" name="n_1aveValue【庁舎】&#10;有形固定資産減価償却率"/>
        <xdr:cNvSpPr txBox="1"/>
      </xdr:nvSpPr>
      <xdr:spPr>
        <a:xfrm>
          <a:off x="13437244" y="17381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54792</xdr:rowOff>
    </xdr:from>
    <xdr:to>
      <xdr:col>76</xdr:col>
      <xdr:colOff>165100</xdr:colOff>
      <xdr:row>103</xdr:row>
      <xdr:rowOff>156392</xdr:rowOff>
    </xdr:to>
    <xdr:sp macro="" textlink="">
      <xdr:nvSpPr>
        <xdr:cNvPr id="490" name="フローチャート: 判断 489"/>
        <xdr:cNvSpPr/>
      </xdr:nvSpPr>
      <xdr:spPr>
        <a:xfrm>
          <a:off x="12804140" y="173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147519</xdr:rowOff>
    </xdr:from>
    <xdr:ext cx="405111" cy="259045"/>
    <xdr:sp macro="" textlink="">
      <xdr:nvSpPr>
        <xdr:cNvPr id="491" name="n_2aveValue【庁舎】&#10;有形固定資産減価償却率"/>
        <xdr:cNvSpPr txBox="1"/>
      </xdr:nvSpPr>
      <xdr:spPr>
        <a:xfrm>
          <a:off x="12675244" y="17414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92" name="テキスト ボックス 49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3" name="テキスト ボックス 49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4" name="テキスト ボックス 49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5" name="テキスト ボックス 49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6" name="テキスト ボックス 49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136434</xdr:rowOff>
    </xdr:from>
    <xdr:to>
      <xdr:col>85</xdr:col>
      <xdr:colOff>177800</xdr:colOff>
      <xdr:row>107</xdr:row>
      <xdr:rowOff>66584</xdr:rowOff>
    </xdr:to>
    <xdr:sp macro="" textlink="">
      <xdr:nvSpPr>
        <xdr:cNvPr id="497" name="楕円 496"/>
        <xdr:cNvSpPr/>
      </xdr:nvSpPr>
      <xdr:spPr>
        <a:xfrm>
          <a:off x="14325600" y="1790627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114861</xdr:rowOff>
    </xdr:from>
    <xdr:ext cx="405111" cy="259045"/>
    <xdr:sp macro="" textlink="">
      <xdr:nvSpPr>
        <xdr:cNvPr id="498" name="【庁舎】&#10;有形固定資産減価償却率該当値テキスト"/>
        <xdr:cNvSpPr txBox="1"/>
      </xdr:nvSpPr>
      <xdr:spPr>
        <a:xfrm>
          <a:off x="14414500" y="178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66221</xdr:rowOff>
    </xdr:from>
    <xdr:to>
      <xdr:col>81</xdr:col>
      <xdr:colOff>101600</xdr:colOff>
      <xdr:row>102</xdr:row>
      <xdr:rowOff>167821</xdr:rowOff>
    </xdr:to>
    <xdr:sp macro="" textlink="">
      <xdr:nvSpPr>
        <xdr:cNvPr id="499" name="楕円 498"/>
        <xdr:cNvSpPr/>
      </xdr:nvSpPr>
      <xdr:spPr>
        <a:xfrm>
          <a:off x="13578840" y="1716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117021</xdr:rowOff>
    </xdr:from>
    <xdr:to>
      <xdr:col>85</xdr:col>
      <xdr:colOff>127000</xdr:colOff>
      <xdr:row>107</xdr:row>
      <xdr:rowOff>15784</xdr:rowOff>
    </xdr:to>
    <xdr:cxnSp macro="">
      <xdr:nvCxnSpPr>
        <xdr:cNvPr id="500" name="直線コネクタ 499"/>
        <xdr:cNvCxnSpPr/>
      </xdr:nvCxnSpPr>
      <xdr:spPr>
        <a:xfrm>
          <a:off x="13629640" y="17216301"/>
          <a:ext cx="746760" cy="73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501" name="楕円 500"/>
        <xdr:cNvSpPr/>
      </xdr:nvSpPr>
      <xdr:spPr>
        <a:xfrm>
          <a:off x="12804140" y="171916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117021</xdr:rowOff>
    </xdr:from>
    <xdr:to>
      <xdr:col>81</xdr:col>
      <xdr:colOff>50800</xdr:colOff>
      <xdr:row>102</xdr:row>
      <xdr:rowOff>143148</xdr:rowOff>
    </xdr:to>
    <xdr:cxnSp macro="">
      <xdr:nvCxnSpPr>
        <xdr:cNvPr id="502" name="直線コネクタ 501"/>
        <xdr:cNvCxnSpPr/>
      </xdr:nvCxnSpPr>
      <xdr:spPr>
        <a:xfrm flipV="1">
          <a:off x="12854940" y="17216301"/>
          <a:ext cx="7747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12898</xdr:rowOff>
    </xdr:from>
    <xdr:ext cx="405111" cy="259045"/>
    <xdr:sp macro="" textlink="">
      <xdr:nvSpPr>
        <xdr:cNvPr id="503" name="n_1mainValue【庁舎】&#10;有形固定資産減価償却率"/>
        <xdr:cNvSpPr txBox="1"/>
      </xdr:nvSpPr>
      <xdr:spPr>
        <a:xfrm>
          <a:off x="13437244" y="1694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39025</xdr:rowOff>
    </xdr:from>
    <xdr:ext cx="405111" cy="259045"/>
    <xdr:sp macro="" textlink="">
      <xdr:nvSpPr>
        <xdr:cNvPr id="504" name="n_2mainValue【庁舎】&#10;有形固定資産減価償却率"/>
        <xdr:cNvSpPr txBox="1"/>
      </xdr:nvSpPr>
      <xdr:spPr>
        <a:xfrm>
          <a:off x="12675244" y="16970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5" name="正方形/長方形 50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6" name="正方形/長方形 50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7" name="正方形/長方形 50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8" name="正方形/長方形 50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9" name="正方形/長方形 50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0" name="正方形/長方形 50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1" name="正方形/長方形 51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2" name="正方形/長方形 51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3" name="テキスト ボックス 51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4" name="直線コネクタ 51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15" name="直線コネクタ 514"/>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6" name="テキスト ボックス 515"/>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7" name="直線コネクタ 516"/>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8" name="テキスト ボックス 517"/>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9" name="直線コネクタ 518"/>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20" name="テキスト ボックス 519"/>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21" name="直線コネクタ 520"/>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2" name="テキスト ボックス 521"/>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3" name="直線コネクタ 522"/>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4" name="テキスト ボックス 523"/>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5" name="直線コネクタ 524"/>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6" name="テキスト ボックス 525"/>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7" name="直線コネクタ 52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8" name="テキスト ボックス 52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9"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108</xdr:row>
      <xdr:rowOff>23949</xdr:rowOff>
    </xdr:to>
    <xdr:cxnSp macro="">
      <xdr:nvCxnSpPr>
        <xdr:cNvPr id="530" name="直線コネクタ 529"/>
        <xdr:cNvCxnSpPr/>
      </xdr:nvCxnSpPr>
      <xdr:spPr>
        <a:xfrm flipV="1">
          <a:off x="19509104" y="16820606"/>
          <a:ext cx="0" cy="130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27776</xdr:rowOff>
    </xdr:from>
    <xdr:ext cx="469744" cy="259045"/>
    <xdr:sp macro="" textlink="">
      <xdr:nvSpPr>
        <xdr:cNvPr id="531" name="【庁舎】&#10;一人当たり面積最小値テキスト"/>
        <xdr:cNvSpPr txBox="1"/>
      </xdr:nvSpPr>
      <xdr:spPr>
        <a:xfrm>
          <a:off x="19547840" y="1813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23949</xdr:rowOff>
    </xdr:from>
    <xdr:to>
      <xdr:col>116</xdr:col>
      <xdr:colOff>152400</xdr:colOff>
      <xdr:row>108</xdr:row>
      <xdr:rowOff>23949</xdr:rowOff>
    </xdr:to>
    <xdr:cxnSp macro="">
      <xdr:nvCxnSpPr>
        <xdr:cNvPr id="532" name="直線コネクタ 531"/>
        <xdr:cNvCxnSpPr/>
      </xdr:nvCxnSpPr>
      <xdr:spPr>
        <a:xfrm>
          <a:off x="19443700" y="181290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533" name="【庁舎】&#10;一人当たり面積最大値テキスト"/>
        <xdr:cNvSpPr txBox="1"/>
      </xdr:nvSpPr>
      <xdr:spPr>
        <a:xfrm>
          <a:off x="19547840" y="1659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534" name="直線コネクタ 533"/>
        <xdr:cNvCxnSpPr/>
      </xdr:nvCxnSpPr>
      <xdr:spPr>
        <a:xfrm>
          <a:off x="19443700" y="16820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93634</xdr:rowOff>
    </xdr:from>
    <xdr:ext cx="469744" cy="259045"/>
    <xdr:sp macro="" textlink="">
      <xdr:nvSpPr>
        <xdr:cNvPr id="535" name="【庁舎】&#10;一人当たり面積平均値テキスト"/>
        <xdr:cNvSpPr txBox="1"/>
      </xdr:nvSpPr>
      <xdr:spPr>
        <a:xfrm>
          <a:off x="19547840" y="1769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536" name="フローチャート: 判断 535"/>
        <xdr:cNvSpPr/>
      </xdr:nvSpPr>
      <xdr:spPr>
        <a:xfrm>
          <a:off x="19458940" y="17717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537" name="フローチャート: 判断 536"/>
        <xdr:cNvSpPr/>
      </xdr:nvSpPr>
      <xdr:spPr>
        <a:xfrm>
          <a:off x="18735040" y="178213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144253</xdr:rowOff>
    </xdr:from>
    <xdr:ext cx="469744" cy="259045"/>
    <xdr:sp macro="" textlink="">
      <xdr:nvSpPr>
        <xdr:cNvPr id="538" name="n_1aveValue【庁舎】&#10;一人当たり面積"/>
        <xdr:cNvSpPr txBox="1"/>
      </xdr:nvSpPr>
      <xdr:spPr>
        <a:xfrm>
          <a:off x="18561127" y="1791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154395</xdr:rowOff>
    </xdr:from>
    <xdr:to>
      <xdr:col>107</xdr:col>
      <xdr:colOff>101600</xdr:colOff>
      <xdr:row>106</xdr:row>
      <xdr:rowOff>84545</xdr:rowOff>
    </xdr:to>
    <xdr:sp macro="" textlink="">
      <xdr:nvSpPr>
        <xdr:cNvPr id="539" name="フローチャート: 判断 538"/>
        <xdr:cNvSpPr/>
      </xdr:nvSpPr>
      <xdr:spPr>
        <a:xfrm>
          <a:off x="17937480" y="17756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75672</xdr:rowOff>
    </xdr:from>
    <xdr:ext cx="469744" cy="259045"/>
    <xdr:sp macro="" textlink="">
      <xdr:nvSpPr>
        <xdr:cNvPr id="540" name="n_2aveValue【庁舎】&#10;一人当たり面積"/>
        <xdr:cNvSpPr txBox="1"/>
      </xdr:nvSpPr>
      <xdr:spPr>
        <a:xfrm>
          <a:off x="17776267" y="1784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41" name="テキスト ボックス 54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2" name="テキスト ボックス 54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3" name="テキスト ボックス 54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4" name="テキスト ボックス 54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5" name="テキスト ボックス 54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907</xdr:rowOff>
    </xdr:from>
    <xdr:to>
      <xdr:col>116</xdr:col>
      <xdr:colOff>114300</xdr:colOff>
      <xdr:row>103</xdr:row>
      <xdr:rowOff>102507</xdr:rowOff>
    </xdr:to>
    <xdr:sp macro="" textlink="">
      <xdr:nvSpPr>
        <xdr:cNvPr id="546" name="楕円 545"/>
        <xdr:cNvSpPr/>
      </xdr:nvSpPr>
      <xdr:spPr>
        <a:xfrm>
          <a:off x="19458940" y="1726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23784</xdr:rowOff>
    </xdr:from>
    <xdr:ext cx="469744" cy="259045"/>
    <xdr:sp macro="" textlink="">
      <xdr:nvSpPr>
        <xdr:cNvPr id="547" name="【庁舎】&#10;一人当たり面積該当値テキスト"/>
        <xdr:cNvSpPr txBox="1"/>
      </xdr:nvSpPr>
      <xdr:spPr>
        <a:xfrm>
          <a:off x="19547840" y="1712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90170</xdr:rowOff>
    </xdr:from>
    <xdr:to>
      <xdr:col>112</xdr:col>
      <xdr:colOff>38100</xdr:colOff>
      <xdr:row>106</xdr:row>
      <xdr:rowOff>20320</xdr:rowOff>
    </xdr:to>
    <xdr:sp macro="" textlink="">
      <xdr:nvSpPr>
        <xdr:cNvPr id="548" name="楕円 547"/>
        <xdr:cNvSpPr/>
      </xdr:nvSpPr>
      <xdr:spPr>
        <a:xfrm>
          <a:off x="18735040" y="176923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51707</xdr:rowOff>
    </xdr:from>
    <xdr:to>
      <xdr:col>116</xdr:col>
      <xdr:colOff>63500</xdr:colOff>
      <xdr:row>105</xdr:row>
      <xdr:rowOff>140970</xdr:rowOff>
    </xdr:to>
    <xdr:cxnSp macro="">
      <xdr:nvCxnSpPr>
        <xdr:cNvPr id="549" name="直線コネクタ 548"/>
        <xdr:cNvCxnSpPr/>
      </xdr:nvCxnSpPr>
      <xdr:spPr>
        <a:xfrm flipV="1">
          <a:off x="18778220" y="17318627"/>
          <a:ext cx="73152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102144</xdr:rowOff>
    </xdr:from>
    <xdr:to>
      <xdr:col>107</xdr:col>
      <xdr:colOff>101600</xdr:colOff>
      <xdr:row>106</xdr:row>
      <xdr:rowOff>32294</xdr:rowOff>
    </xdr:to>
    <xdr:sp macro="" textlink="">
      <xdr:nvSpPr>
        <xdr:cNvPr id="550" name="楕円 549"/>
        <xdr:cNvSpPr/>
      </xdr:nvSpPr>
      <xdr:spPr>
        <a:xfrm>
          <a:off x="17937480" y="177043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140970</xdr:rowOff>
    </xdr:from>
    <xdr:to>
      <xdr:col>111</xdr:col>
      <xdr:colOff>177800</xdr:colOff>
      <xdr:row>105</xdr:row>
      <xdr:rowOff>152944</xdr:rowOff>
    </xdr:to>
    <xdr:cxnSp macro="">
      <xdr:nvCxnSpPr>
        <xdr:cNvPr id="551" name="直線コネクタ 550"/>
        <xdr:cNvCxnSpPr/>
      </xdr:nvCxnSpPr>
      <xdr:spPr>
        <a:xfrm flipV="1">
          <a:off x="17988280" y="17743170"/>
          <a:ext cx="78994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552" name="n_1mainValue【庁舎】&#10;一人当たり面積"/>
        <xdr:cNvSpPr txBox="1"/>
      </xdr:nvSpPr>
      <xdr:spPr>
        <a:xfrm>
          <a:off x="185611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553" name="n_2mainValue【庁舎】&#10;一人当たり面積"/>
        <xdr:cNvSpPr txBox="1"/>
      </xdr:nvSpPr>
      <xdr:spPr>
        <a:xfrm>
          <a:off x="17776267" y="1748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4" name="正方形/長方形 55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5" name="正方形/長方形 55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6" name="テキスト ボックス 55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本町においては、事業用資産、インフラ資産ともに近年においても積極的に投資を行っていることから、全体として類似団体と比較して有形固定資産減価償却率が低くなっている。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　特に低くなっている施設は一般廃棄物処理施設、庁舎である。</a:t>
          </a:r>
          <a:endParaRPr lang="ja-JP" altLang="ja-JP" sz="1400">
            <a:effectLst/>
          </a:endParaRPr>
        </a:p>
        <a:p>
          <a:r>
            <a:rPr kumimoji="1" lang="ja-JP" altLang="ja-JP" sz="1100">
              <a:solidFill>
                <a:schemeClr val="dk1"/>
              </a:solidFill>
              <a:effectLst/>
              <a:latin typeface="+mn-lt"/>
              <a:ea typeface="+mn-ea"/>
              <a:cs typeface="+mn-cs"/>
            </a:rPr>
            <a:t>　一般廃棄物処理施設は、可燃物処理センターの</a:t>
          </a:r>
          <a:r>
            <a:rPr kumimoji="1" lang="en-US" altLang="ja-JP" sz="1100">
              <a:solidFill>
                <a:schemeClr val="dk1"/>
              </a:solidFill>
              <a:effectLst/>
              <a:latin typeface="+mn-lt"/>
              <a:ea typeface="+mn-ea"/>
              <a:cs typeface="+mn-cs"/>
            </a:rPr>
            <a:t>H14</a:t>
          </a:r>
          <a:r>
            <a:rPr kumimoji="1" lang="ja-JP" altLang="ja-JP" sz="1100">
              <a:solidFill>
                <a:schemeClr val="dk1"/>
              </a:solidFill>
              <a:effectLst/>
              <a:latin typeface="+mn-lt"/>
              <a:ea typeface="+mn-ea"/>
              <a:cs typeface="+mn-cs"/>
            </a:rPr>
            <a:t>年度の大規模改修及び</a:t>
          </a:r>
          <a:r>
            <a:rPr kumimoji="1" lang="en-US" altLang="ja-JP" sz="1100">
              <a:solidFill>
                <a:schemeClr val="dk1"/>
              </a:solidFill>
              <a:effectLst/>
              <a:latin typeface="+mn-lt"/>
              <a:ea typeface="+mn-ea"/>
              <a:cs typeface="+mn-cs"/>
            </a:rPr>
            <a:t>H19</a:t>
          </a:r>
          <a:r>
            <a:rPr kumimoji="1" lang="ja-JP" altLang="ja-JP" sz="1100">
              <a:solidFill>
                <a:schemeClr val="dk1"/>
              </a:solidFill>
              <a:effectLst/>
              <a:latin typeface="+mn-lt"/>
              <a:ea typeface="+mn-ea"/>
              <a:cs typeface="+mn-cs"/>
            </a:rPr>
            <a:t>年度以降の改修のみを資産計上していることから、有形固定資産減価償却率は低くなっている。しかし、実際の建物は老朽化が進んでおり、将来的な広域処理を視野に当分の間は既存施設の長寿命化を図っていく。</a:t>
          </a:r>
          <a:endParaRPr lang="ja-JP" altLang="ja-JP" sz="1400">
            <a:effectLst/>
          </a:endParaRPr>
        </a:p>
        <a:p>
          <a:r>
            <a:rPr kumimoji="1" lang="ja-JP" altLang="ja-JP" sz="1100">
              <a:solidFill>
                <a:schemeClr val="dk1"/>
              </a:solidFill>
              <a:effectLst/>
              <a:latin typeface="+mn-lt"/>
              <a:ea typeface="+mn-ea"/>
              <a:cs typeface="+mn-cs"/>
            </a:rPr>
            <a:t>　庁舎は、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年度において庁舎整備を実施したため、有形固定資産減価償却率が大幅に低下した。</a:t>
          </a:r>
          <a:endParaRPr lang="ja-JP" altLang="ja-JP" sz="1400">
            <a:effectLst/>
          </a:endParaRPr>
        </a:p>
        <a:p>
          <a:r>
            <a:rPr kumimoji="1" lang="ja-JP" altLang="ja-JP" sz="1100">
              <a:solidFill>
                <a:schemeClr val="dk1"/>
              </a:solidFill>
              <a:effectLst/>
              <a:latin typeface="+mn-lt"/>
              <a:ea typeface="+mn-ea"/>
              <a:cs typeface="+mn-cs"/>
            </a:rPr>
            <a:t>　一方、体育館・プールは類似団体と比較して有形固定資産減価償却率が高くなっている。特にプールが</a:t>
          </a:r>
          <a:r>
            <a:rPr kumimoji="1" lang="en-US" altLang="ja-JP" sz="1100">
              <a:solidFill>
                <a:schemeClr val="dk1"/>
              </a:solidFill>
              <a:effectLst/>
              <a:latin typeface="+mn-lt"/>
              <a:ea typeface="+mn-ea"/>
              <a:cs typeface="+mn-cs"/>
            </a:rPr>
            <a:t>99.7%</a:t>
          </a:r>
          <a:r>
            <a:rPr kumimoji="1" lang="ja-JP" altLang="ja-JP" sz="1100">
              <a:solidFill>
                <a:schemeClr val="dk1"/>
              </a:solidFill>
              <a:effectLst/>
              <a:latin typeface="+mn-lt"/>
              <a:ea typeface="+mn-ea"/>
              <a:cs typeface="+mn-cs"/>
            </a:rPr>
            <a:t>となっており、今後、小学校のプールも含めて老朽化対策や統廃合に取り組む必要がある。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12,950
12,876
368.01
14,854,512
14,551,943
142,604
7,889,870
21,602,169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人口の減少や全国平均を上回る高齢化率（</a:t>
          </a:r>
          <a:r>
            <a:rPr kumimoji="1" lang="en-US" altLang="ja-JP" sz="1400">
              <a:solidFill>
                <a:schemeClr val="dk1"/>
              </a:solidFill>
              <a:effectLst/>
              <a:latin typeface="+mn-lt"/>
              <a:ea typeface="+mn-ea"/>
              <a:cs typeface="+mn-cs"/>
            </a:rPr>
            <a:t>H29</a:t>
          </a:r>
          <a:r>
            <a:rPr kumimoji="1" lang="ja-JP" altLang="ja-JP" sz="1400">
              <a:solidFill>
                <a:schemeClr val="dk1"/>
              </a:solidFill>
              <a:effectLst/>
              <a:latin typeface="+mn-lt"/>
              <a:ea typeface="+mn-ea"/>
              <a:cs typeface="+mn-cs"/>
            </a:rPr>
            <a:t>年度末</a:t>
          </a:r>
          <a:r>
            <a:rPr kumimoji="1" lang="en-US" altLang="ja-JP" sz="1400">
              <a:solidFill>
                <a:schemeClr val="dk1"/>
              </a:solidFill>
              <a:effectLst/>
              <a:latin typeface="+mn-lt"/>
              <a:ea typeface="+mn-ea"/>
              <a:cs typeface="+mn-cs"/>
            </a:rPr>
            <a:t>42.7</a:t>
          </a:r>
          <a:r>
            <a:rPr kumimoji="1" lang="ja-JP" altLang="ja-JP" sz="1400">
              <a:solidFill>
                <a:schemeClr val="dk1"/>
              </a:solidFill>
              <a:effectLst/>
              <a:latin typeface="+mn-lt"/>
              <a:ea typeface="+mn-ea"/>
              <a:cs typeface="+mn-cs"/>
            </a:rPr>
            <a:t>％）に加え、町内企業が少ないこと等により財政基盤が弱く、類似団体平均をかなり下回る状況が続いている。今後も行財政改革等による歳出削減を実施するなど、財政基盤の強化に努める。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61685</xdr:rowOff>
    </xdr:to>
    <xdr:cxnSp macro="">
      <xdr:nvCxnSpPr>
        <xdr:cNvPr id="71" name="直線コネクタ 70"/>
        <xdr:cNvCxnSpPr/>
      </xdr:nvCxnSpPr>
      <xdr:spPr>
        <a:xfrm>
          <a:off x="4114800" y="75710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2"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4" name="直線コネクタ 73"/>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61685</xdr:rowOff>
    </xdr:to>
    <xdr:cxnSp macro="">
      <xdr:nvCxnSpPr>
        <xdr:cNvPr id="77" name="直線コネクタ 76"/>
        <xdr:cNvCxnSpPr/>
      </xdr:nvCxnSpPr>
      <xdr:spPr>
        <a:xfrm flipV="1">
          <a:off x="2336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96157</xdr:rowOff>
    </xdr:to>
    <xdr:cxnSp macro="">
      <xdr:nvCxnSpPr>
        <xdr:cNvPr id="80" name="直線コネクタ 79"/>
        <xdr:cNvCxnSpPr/>
      </xdr:nvCxnSpPr>
      <xdr:spPr>
        <a:xfrm flipV="1">
          <a:off x="1447800" y="76054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2" name="楕円 91"/>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3" name="テキスト ボックス 9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4" name="楕円 93"/>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5" name="テキスト ボックス 94"/>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8" name="楕円 97"/>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9" name="テキスト ボックス 98"/>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rgbClr val="FF0000"/>
              </a:solidFill>
              <a:effectLst/>
              <a:latin typeface="+mn-lt"/>
              <a:ea typeface="+mn-ea"/>
              <a:cs typeface="+mn-cs"/>
            </a:rPr>
            <a:t>　</a:t>
          </a:r>
          <a:r>
            <a:rPr kumimoji="1" lang="ja-JP" altLang="ja-JP" sz="1400">
              <a:solidFill>
                <a:sysClr val="windowText" lastClr="000000"/>
              </a:solidFill>
              <a:effectLst/>
              <a:latin typeface="+mn-lt"/>
              <a:ea typeface="+mn-ea"/>
              <a:cs typeface="+mn-cs"/>
            </a:rPr>
            <a:t>分子となる歳出経常一般財源</a:t>
          </a:r>
          <a:r>
            <a:rPr kumimoji="1" lang="ja-JP" altLang="en-US" sz="1400">
              <a:solidFill>
                <a:sysClr val="windowText" lastClr="000000"/>
              </a:solidFill>
              <a:effectLst/>
              <a:latin typeface="+mn-lt"/>
              <a:ea typeface="+mn-ea"/>
              <a:cs typeface="+mn-cs"/>
            </a:rPr>
            <a:t>は</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水道事業に対する補助金のうち、経常的な支出である部分が減少したことと</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繰上償還や利率見直しに</a:t>
          </a:r>
          <a:r>
            <a:rPr kumimoji="1" lang="ja-JP" altLang="ja-JP" sz="1400">
              <a:solidFill>
                <a:sysClr val="windowText" lastClr="000000"/>
              </a:solidFill>
              <a:effectLst/>
              <a:latin typeface="+mn-lt"/>
              <a:ea typeface="+mn-ea"/>
              <a:cs typeface="+mn-cs"/>
            </a:rPr>
            <a:t>より、</a:t>
          </a:r>
          <a:r>
            <a:rPr kumimoji="1" lang="ja-JP" altLang="en-US" sz="1400">
              <a:solidFill>
                <a:sysClr val="windowText" lastClr="000000"/>
              </a:solidFill>
              <a:effectLst/>
              <a:latin typeface="+mn-lt"/>
              <a:ea typeface="+mn-ea"/>
              <a:cs typeface="+mn-cs"/>
            </a:rPr>
            <a:t>公債費が減少したため、</a:t>
          </a:r>
          <a:r>
            <a:rPr kumimoji="1" lang="ja-JP" altLang="ja-JP" sz="1400">
              <a:solidFill>
                <a:sysClr val="windowText" lastClr="000000"/>
              </a:solidFill>
              <a:effectLst/>
              <a:latin typeface="+mn-lt"/>
              <a:ea typeface="+mn-ea"/>
              <a:cs typeface="+mn-cs"/>
            </a:rPr>
            <a:t>前年度</a:t>
          </a:r>
          <a:r>
            <a:rPr kumimoji="1" lang="ja-JP" altLang="en-US" sz="1400">
              <a:solidFill>
                <a:sysClr val="windowText" lastClr="000000"/>
              </a:solidFill>
              <a:effectLst/>
              <a:latin typeface="+mn-lt"/>
              <a:ea typeface="+mn-ea"/>
              <a:cs typeface="+mn-cs"/>
            </a:rPr>
            <a:t>と比較して減となった</a:t>
          </a:r>
          <a:r>
            <a:rPr kumimoji="1" lang="ja-JP" altLang="ja-JP" sz="1400">
              <a:solidFill>
                <a:sysClr val="windowText" lastClr="000000"/>
              </a:solidFill>
              <a:effectLst/>
              <a:latin typeface="+mn-lt"/>
              <a:ea typeface="+mn-ea"/>
              <a:cs typeface="+mn-cs"/>
            </a:rPr>
            <a:t>。</a:t>
          </a:r>
          <a:endParaRPr lang="ja-JP" altLang="ja-JP" sz="1800">
            <a:solidFill>
              <a:sysClr val="windowText" lastClr="000000"/>
            </a:solidFill>
            <a:effectLst/>
          </a:endParaRPr>
        </a:p>
        <a:p>
          <a:r>
            <a:rPr kumimoji="1" lang="ja-JP" altLang="ja-JP" sz="1400">
              <a:solidFill>
                <a:sysClr val="windowText" lastClr="000000"/>
              </a:solidFill>
              <a:effectLst/>
              <a:latin typeface="+mn-lt"/>
              <a:ea typeface="+mn-ea"/>
              <a:cs typeface="+mn-cs"/>
            </a:rPr>
            <a:t>　一方、分母となる歳入経常一般財源は、普通交付税が合併算定替の縮減</a:t>
          </a:r>
          <a:r>
            <a:rPr kumimoji="1" lang="ja-JP" altLang="en-US" sz="1400">
              <a:solidFill>
                <a:sysClr val="windowText" lastClr="000000"/>
              </a:solidFill>
              <a:effectLst/>
              <a:latin typeface="+mn-lt"/>
              <a:ea typeface="+mn-ea"/>
              <a:cs typeface="+mn-cs"/>
            </a:rPr>
            <a:t>により減少</a:t>
          </a:r>
          <a:r>
            <a:rPr kumimoji="1" lang="ja-JP" altLang="ja-JP" sz="1400">
              <a:solidFill>
                <a:sysClr val="windowText" lastClr="000000"/>
              </a:solidFill>
              <a:effectLst/>
              <a:latin typeface="+mn-lt"/>
              <a:ea typeface="+mn-ea"/>
              <a:cs typeface="+mn-cs"/>
            </a:rPr>
            <a:t>とな</a:t>
          </a:r>
          <a:r>
            <a:rPr kumimoji="1" lang="ja-JP" altLang="en-US" sz="1400">
              <a:solidFill>
                <a:sysClr val="windowText" lastClr="000000"/>
              </a:solidFill>
              <a:effectLst/>
              <a:latin typeface="+mn-lt"/>
              <a:ea typeface="+mn-ea"/>
              <a:cs typeface="+mn-cs"/>
            </a:rPr>
            <a:t>ったが</a:t>
          </a:r>
          <a:r>
            <a:rPr kumimoji="1" lang="ja-JP" altLang="ja-JP" sz="1400">
              <a:solidFill>
                <a:sysClr val="windowText" lastClr="000000"/>
              </a:solidFill>
              <a:effectLst/>
              <a:latin typeface="+mn-lt"/>
              <a:ea typeface="+mn-ea"/>
              <a:cs typeface="+mn-cs"/>
            </a:rPr>
            <a:t>、結果として</a:t>
          </a:r>
          <a:r>
            <a:rPr kumimoji="1" lang="ja-JP" altLang="en-US" sz="1400">
              <a:solidFill>
                <a:sysClr val="windowText" lastClr="000000"/>
              </a:solidFill>
              <a:effectLst/>
              <a:latin typeface="+mn-lt"/>
              <a:ea typeface="+mn-ea"/>
              <a:cs typeface="+mn-cs"/>
            </a:rPr>
            <a:t>分母</a:t>
          </a:r>
          <a:r>
            <a:rPr kumimoji="1" lang="ja-JP" altLang="ja-JP" sz="1400">
              <a:solidFill>
                <a:sysClr val="windowText" lastClr="000000"/>
              </a:solidFill>
              <a:effectLst/>
              <a:latin typeface="+mn-lt"/>
              <a:ea typeface="+mn-ea"/>
              <a:cs typeface="+mn-cs"/>
            </a:rPr>
            <a:t>に比べ、分</a:t>
          </a:r>
          <a:r>
            <a:rPr kumimoji="1" lang="ja-JP" altLang="en-US" sz="1400">
              <a:solidFill>
                <a:sysClr val="windowText" lastClr="000000"/>
              </a:solidFill>
              <a:effectLst/>
              <a:latin typeface="+mn-lt"/>
              <a:ea typeface="+mn-ea"/>
              <a:cs typeface="+mn-cs"/>
            </a:rPr>
            <a:t>子</a:t>
          </a:r>
          <a:r>
            <a:rPr kumimoji="1" lang="ja-JP" altLang="ja-JP" sz="1400">
              <a:solidFill>
                <a:sysClr val="windowText" lastClr="000000"/>
              </a:solidFill>
              <a:effectLst/>
              <a:latin typeface="+mn-lt"/>
              <a:ea typeface="+mn-ea"/>
              <a:cs typeface="+mn-cs"/>
            </a:rPr>
            <a:t>の縮減幅が大きかったことにより、</a:t>
          </a:r>
          <a:r>
            <a:rPr kumimoji="1" lang="ja-JP" altLang="en-US" sz="1400">
              <a:solidFill>
                <a:sysClr val="windowText" lastClr="000000"/>
              </a:solidFill>
              <a:effectLst/>
              <a:latin typeface="+mn-lt"/>
              <a:ea typeface="+mn-ea"/>
              <a:cs typeface="+mn-cs"/>
            </a:rPr>
            <a:t>経常収支比率は</a:t>
          </a:r>
          <a:r>
            <a:rPr kumimoji="1" lang="ja-JP" altLang="ja-JP" sz="1400">
              <a:solidFill>
                <a:sysClr val="windowText" lastClr="000000"/>
              </a:solidFill>
              <a:effectLst/>
              <a:latin typeface="+mn-lt"/>
              <a:ea typeface="+mn-ea"/>
              <a:cs typeface="+mn-cs"/>
            </a:rPr>
            <a:t>対前年</a:t>
          </a:r>
          <a:r>
            <a:rPr kumimoji="1" lang="ja-JP" altLang="en-US" sz="1400">
              <a:solidFill>
                <a:sysClr val="windowText" lastClr="000000"/>
              </a:solidFill>
              <a:effectLst/>
              <a:latin typeface="+mn-lt"/>
              <a:ea typeface="+mn-ea"/>
              <a:cs typeface="+mn-cs"/>
            </a:rPr>
            <a:t>比</a:t>
          </a:r>
          <a:r>
            <a:rPr kumimoji="1" lang="en-US" altLang="ja-JP" sz="1400">
              <a:solidFill>
                <a:sysClr val="windowText" lastClr="000000"/>
              </a:solidFill>
              <a:effectLst/>
              <a:latin typeface="+mn-lt"/>
              <a:ea typeface="+mn-ea"/>
              <a:cs typeface="+mn-cs"/>
            </a:rPr>
            <a:t>2.3%</a:t>
          </a:r>
          <a:r>
            <a:rPr kumimoji="1" lang="ja-JP" altLang="en-US" sz="1400">
              <a:solidFill>
                <a:sysClr val="windowText" lastClr="000000"/>
              </a:solidFill>
              <a:effectLst/>
              <a:latin typeface="+mn-lt"/>
              <a:ea typeface="+mn-ea"/>
              <a:cs typeface="+mn-cs"/>
            </a:rPr>
            <a:t>改善した</a:t>
          </a:r>
          <a:r>
            <a:rPr kumimoji="1" lang="ja-JP" altLang="ja-JP" sz="1400">
              <a:solidFill>
                <a:sysClr val="windowText" lastClr="000000"/>
              </a:solidFill>
              <a:effectLst/>
              <a:latin typeface="+mn-lt"/>
              <a:ea typeface="+mn-ea"/>
              <a:cs typeface="+mn-cs"/>
            </a:rPr>
            <a:t>。</a:t>
          </a:r>
          <a:endParaRPr lang="ja-JP" altLang="ja-JP" sz="18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75474</xdr:rowOff>
    </xdr:from>
    <xdr:to>
      <xdr:col>23</xdr:col>
      <xdr:colOff>133350</xdr:colOff>
      <xdr:row>63</xdr:row>
      <xdr:rowOff>62593</xdr:rowOff>
    </xdr:to>
    <xdr:cxnSp macro="">
      <xdr:nvCxnSpPr>
        <xdr:cNvPr id="136" name="直線コネクタ 135"/>
        <xdr:cNvCxnSpPr/>
      </xdr:nvCxnSpPr>
      <xdr:spPr>
        <a:xfrm flipV="1">
          <a:off x="4114800" y="10705374"/>
          <a:ext cx="8382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7"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96157</xdr:rowOff>
    </xdr:from>
    <xdr:to>
      <xdr:col>19</xdr:col>
      <xdr:colOff>133350</xdr:colOff>
      <xdr:row>63</xdr:row>
      <xdr:rowOff>62593</xdr:rowOff>
    </xdr:to>
    <xdr:cxnSp macro="">
      <xdr:nvCxnSpPr>
        <xdr:cNvPr id="139" name="直線コネクタ 138"/>
        <xdr:cNvCxnSpPr/>
      </xdr:nvCxnSpPr>
      <xdr:spPr>
        <a:xfrm>
          <a:off x="3225800" y="107260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109781</xdr:rowOff>
    </xdr:from>
    <xdr:ext cx="736600" cy="259045"/>
    <xdr:sp macro="" textlink="">
      <xdr:nvSpPr>
        <xdr:cNvPr id="141" name="テキスト ボックス 140"/>
        <xdr:cNvSpPr txBox="1"/>
      </xdr:nvSpPr>
      <xdr:spPr>
        <a:xfrm>
          <a:off x="3733800" y="1056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62</xdr:row>
      <xdr:rowOff>96157</xdr:rowOff>
    </xdr:to>
    <xdr:cxnSp macro="">
      <xdr:nvCxnSpPr>
        <xdr:cNvPr id="142" name="直線コネクタ 141"/>
        <xdr:cNvCxnSpPr/>
      </xdr:nvCxnSpPr>
      <xdr:spPr>
        <a:xfrm>
          <a:off x="2336800" y="1069848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44" name="テキスト ボックス 143"/>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12519</xdr:rowOff>
    </xdr:from>
    <xdr:to>
      <xdr:col>11</xdr:col>
      <xdr:colOff>31750</xdr:colOff>
      <xdr:row>62</xdr:row>
      <xdr:rowOff>68580</xdr:rowOff>
    </xdr:to>
    <xdr:cxnSp macro="">
      <xdr:nvCxnSpPr>
        <xdr:cNvPr id="145" name="直線コネクタ 144"/>
        <xdr:cNvCxnSpPr/>
      </xdr:nvCxnSpPr>
      <xdr:spPr>
        <a:xfrm>
          <a:off x="1447800" y="10470969"/>
          <a:ext cx="8890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45357</xdr:rowOff>
    </xdr:from>
    <xdr:to>
      <xdr:col>11</xdr:col>
      <xdr:colOff>82550</xdr:colOff>
      <xdr:row>62</xdr:row>
      <xdr:rowOff>146957</xdr:rowOff>
    </xdr:to>
    <xdr:sp macro="" textlink="">
      <xdr:nvSpPr>
        <xdr:cNvPr id="146" name="フローチャート: 判断 145"/>
        <xdr:cNvSpPr/>
      </xdr:nvSpPr>
      <xdr:spPr>
        <a:xfrm>
          <a:off x="2286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131734</xdr:rowOff>
    </xdr:from>
    <xdr:ext cx="762000" cy="259045"/>
    <xdr:sp macro="" textlink="">
      <xdr:nvSpPr>
        <xdr:cNvPr id="147" name="テキスト ボックス 146"/>
        <xdr:cNvSpPr txBox="1"/>
      </xdr:nvSpPr>
      <xdr:spPr>
        <a:xfrm>
          <a:off x="1955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85816</xdr:rowOff>
    </xdr:from>
    <xdr:to>
      <xdr:col>7</xdr:col>
      <xdr:colOff>31750</xdr:colOff>
      <xdr:row>62</xdr:row>
      <xdr:rowOff>15966</xdr:rowOff>
    </xdr:to>
    <xdr:sp macro="" textlink="">
      <xdr:nvSpPr>
        <xdr:cNvPr id="148" name="フローチャート: 判断 147"/>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743</xdr:rowOff>
    </xdr:from>
    <xdr:ext cx="762000" cy="259045"/>
    <xdr:sp macro="" textlink="">
      <xdr:nvSpPr>
        <xdr:cNvPr id="149" name="テキスト ボックス 148"/>
        <xdr:cNvSpPr txBox="1"/>
      </xdr:nvSpPr>
      <xdr:spPr>
        <a:xfrm>
          <a:off x="1066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24674</xdr:rowOff>
    </xdr:from>
    <xdr:to>
      <xdr:col>23</xdr:col>
      <xdr:colOff>184150</xdr:colOff>
      <xdr:row>62</xdr:row>
      <xdr:rowOff>126274</xdr:rowOff>
    </xdr:to>
    <xdr:sp macro="" textlink="">
      <xdr:nvSpPr>
        <xdr:cNvPr id="155" name="楕円 154"/>
        <xdr:cNvSpPr/>
      </xdr:nvSpPr>
      <xdr:spPr>
        <a:xfrm>
          <a:off x="49022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41201</xdr:rowOff>
    </xdr:from>
    <xdr:ext cx="762000" cy="259045"/>
    <xdr:sp macro="" textlink="">
      <xdr:nvSpPr>
        <xdr:cNvPr id="156" name="財政構造の弾力性該当値テキスト"/>
        <xdr:cNvSpPr txBox="1"/>
      </xdr:nvSpPr>
      <xdr:spPr>
        <a:xfrm>
          <a:off x="5041900" y="1049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11793</xdr:rowOff>
    </xdr:from>
    <xdr:to>
      <xdr:col>19</xdr:col>
      <xdr:colOff>184150</xdr:colOff>
      <xdr:row>63</xdr:row>
      <xdr:rowOff>113393</xdr:rowOff>
    </xdr:to>
    <xdr:sp macro="" textlink="">
      <xdr:nvSpPr>
        <xdr:cNvPr id="157" name="楕円 156"/>
        <xdr:cNvSpPr/>
      </xdr:nvSpPr>
      <xdr:spPr>
        <a:xfrm>
          <a:off x="4064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98170</xdr:rowOff>
    </xdr:from>
    <xdr:ext cx="736600" cy="259045"/>
    <xdr:sp macro="" textlink="">
      <xdr:nvSpPr>
        <xdr:cNvPr id="158" name="テキスト ボックス 157"/>
        <xdr:cNvSpPr txBox="1"/>
      </xdr:nvSpPr>
      <xdr:spPr>
        <a:xfrm>
          <a:off x="3733800" y="1089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45357</xdr:rowOff>
    </xdr:from>
    <xdr:to>
      <xdr:col>15</xdr:col>
      <xdr:colOff>133350</xdr:colOff>
      <xdr:row>62</xdr:row>
      <xdr:rowOff>146957</xdr:rowOff>
    </xdr:to>
    <xdr:sp macro="" textlink="">
      <xdr:nvSpPr>
        <xdr:cNvPr id="159" name="楕円 158"/>
        <xdr:cNvSpPr/>
      </xdr:nvSpPr>
      <xdr:spPr>
        <a:xfrm>
          <a:off x="3175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60" name="テキスト ボックス 159"/>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61" name="楕円 160"/>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62" name="テキスト ボックス 161"/>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133169</xdr:rowOff>
    </xdr:from>
    <xdr:to>
      <xdr:col>7</xdr:col>
      <xdr:colOff>31750</xdr:colOff>
      <xdr:row>61</xdr:row>
      <xdr:rowOff>63319</xdr:rowOff>
    </xdr:to>
    <xdr:sp macro="" textlink="">
      <xdr:nvSpPr>
        <xdr:cNvPr id="163" name="楕円 162"/>
        <xdr:cNvSpPr/>
      </xdr:nvSpPr>
      <xdr:spPr>
        <a:xfrm>
          <a:off x="1397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73496</xdr:rowOff>
    </xdr:from>
    <xdr:ext cx="762000" cy="259045"/>
    <xdr:sp macro="" textlink="">
      <xdr:nvSpPr>
        <xdr:cNvPr id="164" name="テキスト ボックス 163"/>
        <xdr:cNvSpPr txBox="1"/>
      </xdr:nvSpPr>
      <xdr:spPr>
        <a:xfrm>
          <a:off x="1066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人件費、物件費ともに類似団体</a:t>
          </a:r>
          <a:r>
            <a:rPr kumimoji="1" lang="ja-JP" altLang="ja-JP" sz="1400">
              <a:solidFill>
                <a:sysClr val="windowText" lastClr="000000"/>
              </a:solidFill>
              <a:effectLst/>
              <a:latin typeface="+mn-lt"/>
              <a:ea typeface="+mn-ea"/>
              <a:cs typeface="+mn-cs"/>
            </a:rPr>
            <a:t>平均とほぼ同様の推移となって</a:t>
          </a:r>
          <a:r>
            <a:rPr kumimoji="1" lang="ja-JP" altLang="en-US" sz="1400">
              <a:solidFill>
                <a:sysClr val="windowText" lastClr="000000"/>
              </a:solidFill>
              <a:effectLst/>
              <a:latin typeface="+mn-lt"/>
              <a:ea typeface="+mn-ea"/>
              <a:cs typeface="+mn-cs"/>
            </a:rPr>
            <a:t>おり、決算額は</a:t>
          </a:r>
          <a:r>
            <a:rPr kumimoji="1" lang="en-US" altLang="ja-JP" sz="1400">
              <a:solidFill>
                <a:sysClr val="windowText" lastClr="000000"/>
              </a:solidFill>
              <a:effectLst/>
              <a:latin typeface="+mn-lt"/>
              <a:ea typeface="+mn-ea"/>
              <a:cs typeface="+mn-cs"/>
            </a:rPr>
            <a:t>H28</a:t>
          </a:r>
          <a:r>
            <a:rPr kumimoji="1" lang="ja-JP" altLang="en-US" sz="1400">
              <a:solidFill>
                <a:sysClr val="windowText" lastClr="000000"/>
              </a:solidFill>
              <a:effectLst/>
              <a:latin typeface="+mn-lt"/>
              <a:ea typeface="+mn-ea"/>
              <a:cs typeface="+mn-cs"/>
            </a:rPr>
            <a:t>から減少しているが、</a:t>
          </a:r>
          <a:r>
            <a:rPr kumimoji="1" lang="ja-JP" altLang="ja-JP" sz="1400">
              <a:solidFill>
                <a:sysClr val="windowText" lastClr="000000"/>
              </a:solidFill>
              <a:effectLst/>
              <a:latin typeface="+mn-lt"/>
              <a:ea typeface="+mn-ea"/>
              <a:cs typeface="+mn-cs"/>
            </a:rPr>
            <a:t>人口減少の影響で</a:t>
          </a:r>
          <a:r>
            <a:rPr kumimoji="1" lang="ja-JP" altLang="en-US" sz="1400">
              <a:solidFill>
                <a:sysClr val="windowText" lastClr="000000"/>
              </a:solidFill>
              <a:effectLst/>
              <a:latin typeface="+mn-lt"/>
              <a:ea typeface="+mn-ea"/>
              <a:cs typeface="+mn-cs"/>
            </a:rPr>
            <a:t>１人当たり決算額</a:t>
          </a:r>
          <a:r>
            <a:rPr kumimoji="1" lang="ja-JP" altLang="ja-JP" sz="1400">
              <a:solidFill>
                <a:sysClr val="windowText" lastClr="000000"/>
              </a:solidFill>
              <a:effectLst/>
              <a:latin typeface="+mn-lt"/>
              <a:ea typeface="+mn-ea"/>
              <a:cs typeface="+mn-cs"/>
            </a:rPr>
            <a:t>が増となり、類似団体平均を上回る状況</a:t>
          </a:r>
          <a:r>
            <a:rPr kumimoji="1" lang="ja-JP" altLang="ja-JP" sz="1400">
              <a:solidFill>
                <a:schemeClr val="dk1"/>
              </a:solidFill>
              <a:effectLst/>
              <a:latin typeface="+mn-lt"/>
              <a:ea typeface="+mn-ea"/>
              <a:cs typeface="+mn-cs"/>
            </a:rPr>
            <a:t>となっている。</a:t>
          </a:r>
          <a:endParaRPr lang="ja-JP" altLang="ja-JP" sz="1800">
            <a:effectLst/>
          </a:endParaRPr>
        </a:p>
        <a:p>
          <a:r>
            <a:rPr kumimoji="1" lang="ja-JP" altLang="ja-JP" sz="1400">
              <a:solidFill>
                <a:schemeClr val="dk1"/>
              </a:solidFill>
              <a:effectLst/>
              <a:latin typeface="+mn-lt"/>
              <a:ea typeface="+mn-ea"/>
              <a:cs typeface="+mn-cs"/>
            </a:rPr>
            <a:t>　限られた職員数のなかでサービスの質を維持しながら、事業の見直しを行い、コストパフォーマンスの向上に努めたい。</a:t>
          </a:r>
          <a:endParaRPr lang="ja-JP" altLang="ja-JP" sz="1800">
            <a:effectLst/>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171145</xdr:rowOff>
    </xdr:from>
    <xdr:to>
      <xdr:col>23</xdr:col>
      <xdr:colOff>133350</xdr:colOff>
      <xdr:row>82</xdr:row>
      <xdr:rowOff>171317</xdr:rowOff>
    </xdr:to>
    <xdr:cxnSp macro="">
      <xdr:nvCxnSpPr>
        <xdr:cNvPr id="199" name="直線コネクタ 198"/>
        <xdr:cNvCxnSpPr/>
      </xdr:nvCxnSpPr>
      <xdr:spPr>
        <a:xfrm>
          <a:off x="4114800" y="14230045"/>
          <a:ext cx="8382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118372</xdr:rowOff>
    </xdr:from>
    <xdr:ext cx="762000" cy="259045"/>
    <xdr:sp macro="" textlink="">
      <xdr:nvSpPr>
        <xdr:cNvPr id="200" name="人件費・物件費等の状況平均値テキスト"/>
        <xdr:cNvSpPr txBox="1"/>
      </xdr:nvSpPr>
      <xdr:spPr>
        <a:xfrm>
          <a:off x="5041900" y="14005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150042</xdr:rowOff>
    </xdr:from>
    <xdr:to>
      <xdr:col>19</xdr:col>
      <xdr:colOff>133350</xdr:colOff>
      <xdr:row>82</xdr:row>
      <xdr:rowOff>171145</xdr:rowOff>
    </xdr:to>
    <xdr:cxnSp macro="">
      <xdr:nvCxnSpPr>
        <xdr:cNvPr id="202" name="直線コネクタ 201"/>
        <xdr:cNvCxnSpPr/>
      </xdr:nvCxnSpPr>
      <xdr:spPr>
        <a:xfrm>
          <a:off x="3225800" y="14208942"/>
          <a:ext cx="889000" cy="2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28872</xdr:rowOff>
    </xdr:from>
    <xdr:ext cx="736600" cy="259045"/>
    <xdr:sp macro="" textlink="">
      <xdr:nvSpPr>
        <xdr:cNvPr id="204" name="テキスト ボックス 203"/>
        <xdr:cNvSpPr txBox="1"/>
      </xdr:nvSpPr>
      <xdr:spPr>
        <a:xfrm>
          <a:off x="3733800" y="13916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121569</xdr:rowOff>
    </xdr:from>
    <xdr:to>
      <xdr:col>15</xdr:col>
      <xdr:colOff>82550</xdr:colOff>
      <xdr:row>82</xdr:row>
      <xdr:rowOff>150042</xdr:rowOff>
    </xdr:to>
    <xdr:cxnSp macro="">
      <xdr:nvCxnSpPr>
        <xdr:cNvPr id="205" name="直線コネクタ 204"/>
        <xdr:cNvCxnSpPr/>
      </xdr:nvCxnSpPr>
      <xdr:spPr>
        <a:xfrm>
          <a:off x="2336800" y="14180469"/>
          <a:ext cx="8890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139578</xdr:rowOff>
    </xdr:from>
    <xdr:ext cx="762000" cy="259045"/>
    <xdr:sp macro="" textlink="">
      <xdr:nvSpPr>
        <xdr:cNvPr id="207" name="テキスト ボックス 206"/>
        <xdr:cNvSpPr txBox="1"/>
      </xdr:nvSpPr>
      <xdr:spPr>
        <a:xfrm>
          <a:off x="2844800" y="1385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68218</xdr:rowOff>
    </xdr:from>
    <xdr:to>
      <xdr:col>11</xdr:col>
      <xdr:colOff>31750</xdr:colOff>
      <xdr:row>82</xdr:row>
      <xdr:rowOff>121569</xdr:rowOff>
    </xdr:to>
    <xdr:cxnSp macro="">
      <xdr:nvCxnSpPr>
        <xdr:cNvPr id="208" name="直線コネクタ 207"/>
        <xdr:cNvCxnSpPr/>
      </xdr:nvCxnSpPr>
      <xdr:spPr>
        <a:xfrm>
          <a:off x="1447800" y="14127118"/>
          <a:ext cx="889000" cy="5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66748</xdr:rowOff>
    </xdr:from>
    <xdr:to>
      <xdr:col>11</xdr:col>
      <xdr:colOff>82550</xdr:colOff>
      <xdr:row>82</xdr:row>
      <xdr:rowOff>168348</xdr:rowOff>
    </xdr:to>
    <xdr:sp macro="" textlink="">
      <xdr:nvSpPr>
        <xdr:cNvPr id="209" name="フローチャート: 判断 208"/>
        <xdr:cNvSpPr/>
      </xdr:nvSpPr>
      <xdr:spPr>
        <a:xfrm>
          <a:off x="2286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7075</xdr:rowOff>
    </xdr:from>
    <xdr:ext cx="762000" cy="259045"/>
    <xdr:sp macro="" textlink="">
      <xdr:nvSpPr>
        <xdr:cNvPr id="210" name="テキスト ボックス 209"/>
        <xdr:cNvSpPr txBox="1"/>
      </xdr:nvSpPr>
      <xdr:spPr>
        <a:xfrm>
          <a:off x="1955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36021</xdr:rowOff>
    </xdr:from>
    <xdr:to>
      <xdr:col>7</xdr:col>
      <xdr:colOff>31750</xdr:colOff>
      <xdr:row>82</xdr:row>
      <xdr:rowOff>137621</xdr:rowOff>
    </xdr:to>
    <xdr:sp macro="" textlink="">
      <xdr:nvSpPr>
        <xdr:cNvPr id="211" name="フローチャート: 判断 210"/>
        <xdr:cNvSpPr/>
      </xdr:nvSpPr>
      <xdr:spPr>
        <a:xfrm>
          <a:off x="1397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122398</xdr:rowOff>
    </xdr:from>
    <xdr:ext cx="762000" cy="259045"/>
    <xdr:sp macro="" textlink="">
      <xdr:nvSpPr>
        <xdr:cNvPr id="212" name="テキスト ボックス 211"/>
        <xdr:cNvSpPr txBox="1"/>
      </xdr:nvSpPr>
      <xdr:spPr>
        <a:xfrm>
          <a:off x="1066800" y="1418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120517</xdr:rowOff>
    </xdr:from>
    <xdr:to>
      <xdr:col>23</xdr:col>
      <xdr:colOff>184150</xdr:colOff>
      <xdr:row>83</xdr:row>
      <xdr:rowOff>50667</xdr:rowOff>
    </xdr:to>
    <xdr:sp macro="" textlink="">
      <xdr:nvSpPr>
        <xdr:cNvPr id="218" name="楕円 217"/>
        <xdr:cNvSpPr/>
      </xdr:nvSpPr>
      <xdr:spPr>
        <a:xfrm>
          <a:off x="4902200" y="141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92594</xdr:rowOff>
    </xdr:from>
    <xdr:ext cx="762000" cy="259045"/>
    <xdr:sp macro="" textlink="">
      <xdr:nvSpPr>
        <xdr:cNvPr id="219" name="人件費・物件費等の状況該当値テキスト"/>
        <xdr:cNvSpPr txBox="1"/>
      </xdr:nvSpPr>
      <xdr:spPr>
        <a:xfrm>
          <a:off x="5041900" y="14151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120345</xdr:rowOff>
    </xdr:from>
    <xdr:to>
      <xdr:col>19</xdr:col>
      <xdr:colOff>184150</xdr:colOff>
      <xdr:row>83</xdr:row>
      <xdr:rowOff>50495</xdr:rowOff>
    </xdr:to>
    <xdr:sp macro="" textlink="">
      <xdr:nvSpPr>
        <xdr:cNvPr id="220" name="楕円 219"/>
        <xdr:cNvSpPr/>
      </xdr:nvSpPr>
      <xdr:spPr>
        <a:xfrm>
          <a:off x="4064000" y="1417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35272</xdr:rowOff>
    </xdr:from>
    <xdr:ext cx="736600" cy="259045"/>
    <xdr:sp macro="" textlink="">
      <xdr:nvSpPr>
        <xdr:cNvPr id="221" name="テキスト ボックス 220"/>
        <xdr:cNvSpPr txBox="1"/>
      </xdr:nvSpPr>
      <xdr:spPr>
        <a:xfrm>
          <a:off x="3733800" y="14265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99242</xdr:rowOff>
    </xdr:from>
    <xdr:to>
      <xdr:col>15</xdr:col>
      <xdr:colOff>133350</xdr:colOff>
      <xdr:row>83</xdr:row>
      <xdr:rowOff>29392</xdr:rowOff>
    </xdr:to>
    <xdr:sp macro="" textlink="">
      <xdr:nvSpPr>
        <xdr:cNvPr id="222" name="楕円 221"/>
        <xdr:cNvSpPr/>
      </xdr:nvSpPr>
      <xdr:spPr>
        <a:xfrm>
          <a:off x="3175000" y="1415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14169</xdr:rowOff>
    </xdr:from>
    <xdr:ext cx="762000" cy="259045"/>
    <xdr:sp macro="" textlink="">
      <xdr:nvSpPr>
        <xdr:cNvPr id="223" name="テキスト ボックス 222"/>
        <xdr:cNvSpPr txBox="1"/>
      </xdr:nvSpPr>
      <xdr:spPr>
        <a:xfrm>
          <a:off x="2844800" y="1424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70769</xdr:rowOff>
    </xdr:from>
    <xdr:to>
      <xdr:col>11</xdr:col>
      <xdr:colOff>82550</xdr:colOff>
      <xdr:row>83</xdr:row>
      <xdr:rowOff>919</xdr:rowOff>
    </xdr:to>
    <xdr:sp macro="" textlink="">
      <xdr:nvSpPr>
        <xdr:cNvPr id="224" name="楕円 223"/>
        <xdr:cNvSpPr/>
      </xdr:nvSpPr>
      <xdr:spPr>
        <a:xfrm>
          <a:off x="2286000" y="141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157146</xdr:rowOff>
    </xdr:from>
    <xdr:ext cx="762000" cy="259045"/>
    <xdr:sp macro="" textlink="">
      <xdr:nvSpPr>
        <xdr:cNvPr id="225" name="テキスト ボックス 224"/>
        <xdr:cNvSpPr txBox="1"/>
      </xdr:nvSpPr>
      <xdr:spPr>
        <a:xfrm>
          <a:off x="1955800" y="142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17418</xdr:rowOff>
    </xdr:from>
    <xdr:to>
      <xdr:col>7</xdr:col>
      <xdr:colOff>31750</xdr:colOff>
      <xdr:row>82</xdr:row>
      <xdr:rowOff>119018</xdr:rowOff>
    </xdr:to>
    <xdr:sp macro="" textlink="">
      <xdr:nvSpPr>
        <xdr:cNvPr id="226" name="楕円 225"/>
        <xdr:cNvSpPr/>
      </xdr:nvSpPr>
      <xdr:spPr>
        <a:xfrm>
          <a:off x="1397000" y="1407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129195</xdr:rowOff>
    </xdr:from>
    <xdr:ext cx="762000" cy="259045"/>
    <xdr:sp macro="" textlink="">
      <xdr:nvSpPr>
        <xdr:cNvPr id="227" name="テキスト ボックス 226"/>
        <xdr:cNvSpPr txBox="1"/>
      </xdr:nvSpPr>
      <xdr:spPr>
        <a:xfrm>
          <a:off x="1066800" y="138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ラスパイレス指数は経験年数階層の変動等による増減があるものの、横ばいに推移し、</a:t>
          </a:r>
          <a:r>
            <a:rPr kumimoji="1" lang="ja-JP" altLang="en-US" sz="1300">
              <a:solidFill>
                <a:schemeClr val="dk1"/>
              </a:solidFill>
              <a:effectLst/>
              <a:latin typeface="+mn-lt"/>
              <a:ea typeface="+mn-ea"/>
              <a:cs typeface="+mn-cs"/>
            </a:rPr>
            <a:t>類似団体と比較して</a:t>
          </a:r>
          <a:r>
            <a:rPr kumimoji="1" lang="ja-JP" altLang="ja-JP" sz="1300">
              <a:solidFill>
                <a:schemeClr val="dk1"/>
              </a:solidFill>
              <a:effectLst/>
              <a:latin typeface="+mn-lt"/>
              <a:ea typeface="+mn-ea"/>
              <a:cs typeface="+mn-cs"/>
            </a:rPr>
            <a:t>低い状況にある。</a:t>
          </a:r>
          <a:endParaRPr lang="ja-JP" altLang="ja-JP" sz="1300">
            <a:effectLst/>
          </a:endParaRPr>
        </a:p>
        <a:p>
          <a:r>
            <a:rPr kumimoji="1" lang="ja-JP" altLang="ja-JP" sz="1300">
              <a:solidFill>
                <a:schemeClr val="dk1"/>
              </a:solidFill>
              <a:effectLst/>
              <a:latin typeface="+mn-lt"/>
              <a:ea typeface="+mn-ea"/>
              <a:cs typeface="+mn-cs"/>
            </a:rPr>
            <a:t>　本町は合併時にワタリ制度の廃止や給与改定等を通じ、給与水準の抑制に努めるとともに、独自の給与カットを平成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年度まで実施、平成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年度は給与削減措置を実施した。</a:t>
          </a:r>
          <a:endParaRPr lang="ja-JP" altLang="ja-JP" sz="1300">
            <a:effectLst/>
          </a:endParaRPr>
        </a:p>
        <a:p>
          <a:r>
            <a:rPr kumimoji="1" lang="ja-JP" altLang="ja-JP" sz="1300">
              <a:solidFill>
                <a:schemeClr val="dk1"/>
              </a:solidFill>
              <a:effectLst/>
              <a:latin typeface="+mn-lt"/>
              <a:ea typeface="+mn-ea"/>
              <a:cs typeface="+mn-cs"/>
            </a:rPr>
            <a:t>　また、平成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日に給与制度の総合的見直しを実施したところで</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今後も適正な給与水準を維持していきたい。</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なお、当該数値は地方公務員給与実態調査の前年度数値を引用したものである。</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18143</xdr:rowOff>
    </xdr:to>
    <xdr:cxnSp macro="">
      <xdr:nvCxnSpPr>
        <xdr:cNvPr id="258" name="直線コネクタ 257"/>
        <xdr:cNvCxnSpPr/>
      </xdr:nvCxnSpPr>
      <xdr:spPr>
        <a:xfrm flipV="1">
          <a:off x="17018000" y="13777686"/>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9"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0" name="直線コネクタ 259"/>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6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2" name="直線コネクタ 26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61686</xdr:rowOff>
    </xdr:from>
    <xdr:to>
      <xdr:col>81</xdr:col>
      <xdr:colOff>44450</xdr:colOff>
      <xdr:row>80</xdr:row>
      <xdr:rowOff>61686</xdr:rowOff>
    </xdr:to>
    <xdr:cxnSp macro="">
      <xdr:nvCxnSpPr>
        <xdr:cNvPr id="263" name="直線コネクタ 262"/>
        <xdr:cNvCxnSpPr/>
      </xdr:nvCxnSpPr>
      <xdr:spPr>
        <a:xfrm>
          <a:off x="16179800" y="137776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4"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61686</xdr:rowOff>
    </xdr:from>
    <xdr:to>
      <xdr:col>77</xdr:col>
      <xdr:colOff>44450</xdr:colOff>
      <xdr:row>81</xdr:row>
      <xdr:rowOff>28121</xdr:rowOff>
    </xdr:to>
    <xdr:cxnSp macro="">
      <xdr:nvCxnSpPr>
        <xdr:cNvPr id="266" name="直線コネクタ 265"/>
        <xdr:cNvCxnSpPr/>
      </xdr:nvCxnSpPr>
      <xdr:spPr>
        <a:xfrm flipV="1">
          <a:off x="15290800" y="137776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31948</xdr:rowOff>
    </xdr:from>
    <xdr:ext cx="736600" cy="259045"/>
    <xdr:sp macro="" textlink="">
      <xdr:nvSpPr>
        <xdr:cNvPr id="268" name="テキスト ボックス 267"/>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96157</xdr:rowOff>
    </xdr:from>
    <xdr:to>
      <xdr:col>72</xdr:col>
      <xdr:colOff>203200</xdr:colOff>
      <xdr:row>81</xdr:row>
      <xdr:rowOff>28121</xdr:rowOff>
    </xdr:to>
    <xdr:cxnSp macro="">
      <xdr:nvCxnSpPr>
        <xdr:cNvPr id="269" name="直線コネクタ 268"/>
        <xdr:cNvCxnSpPr/>
      </xdr:nvCxnSpPr>
      <xdr:spPr>
        <a:xfrm>
          <a:off x="14401800" y="138121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70" name="フローチャート: 判断 269"/>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168927</xdr:rowOff>
    </xdr:from>
    <xdr:ext cx="762000" cy="259045"/>
    <xdr:sp macro="" textlink="">
      <xdr:nvSpPr>
        <xdr:cNvPr id="271" name="テキスト ボックス 270"/>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61686</xdr:rowOff>
    </xdr:from>
    <xdr:to>
      <xdr:col>68</xdr:col>
      <xdr:colOff>152400</xdr:colOff>
      <xdr:row>80</xdr:row>
      <xdr:rowOff>96157</xdr:rowOff>
    </xdr:to>
    <xdr:cxnSp macro="">
      <xdr:nvCxnSpPr>
        <xdr:cNvPr id="272" name="直線コネクタ 271"/>
        <xdr:cNvCxnSpPr/>
      </xdr:nvCxnSpPr>
      <xdr:spPr>
        <a:xfrm>
          <a:off x="13512800" y="137776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73" name="フローチャート: 判断 272"/>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48277</xdr:rowOff>
    </xdr:from>
    <xdr:ext cx="762000" cy="259045"/>
    <xdr:sp macro="" textlink="">
      <xdr:nvSpPr>
        <xdr:cNvPr id="274" name="テキスト ボックス 273"/>
        <xdr:cNvSpPr txBox="1"/>
      </xdr:nvSpPr>
      <xdr:spPr>
        <a:xfrm>
          <a:off x="14020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75" name="フローチャート: 判断 274"/>
        <xdr:cNvSpPr/>
      </xdr:nvSpPr>
      <xdr:spPr>
        <a:xfrm>
          <a:off x="13462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31041</xdr:rowOff>
    </xdr:from>
    <xdr:ext cx="762000" cy="259045"/>
    <xdr:sp macro="" textlink="">
      <xdr:nvSpPr>
        <xdr:cNvPr id="276" name="テキスト ボックス 275"/>
        <xdr:cNvSpPr txBox="1"/>
      </xdr:nvSpPr>
      <xdr:spPr>
        <a:xfrm>
          <a:off x="131318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10886</xdr:rowOff>
    </xdr:from>
    <xdr:to>
      <xdr:col>81</xdr:col>
      <xdr:colOff>95250</xdr:colOff>
      <xdr:row>80</xdr:row>
      <xdr:rowOff>112486</xdr:rowOff>
    </xdr:to>
    <xdr:sp macro="" textlink="">
      <xdr:nvSpPr>
        <xdr:cNvPr id="282" name="楕円 281"/>
        <xdr:cNvSpPr/>
      </xdr:nvSpPr>
      <xdr:spPr>
        <a:xfrm>
          <a:off x="169672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103613</xdr:rowOff>
    </xdr:from>
    <xdr:ext cx="762000" cy="259045"/>
    <xdr:sp macro="" textlink="">
      <xdr:nvSpPr>
        <xdr:cNvPr id="283" name="給与水準   （国との比較）該当値テキスト"/>
        <xdr:cNvSpPr txBox="1"/>
      </xdr:nvSpPr>
      <xdr:spPr>
        <a:xfrm>
          <a:off x="17106900" y="1364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10886</xdr:rowOff>
    </xdr:from>
    <xdr:to>
      <xdr:col>77</xdr:col>
      <xdr:colOff>95250</xdr:colOff>
      <xdr:row>80</xdr:row>
      <xdr:rowOff>112486</xdr:rowOff>
    </xdr:to>
    <xdr:sp macro="" textlink="">
      <xdr:nvSpPr>
        <xdr:cNvPr id="284" name="楕円 283"/>
        <xdr:cNvSpPr/>
      </xdr:nvSpPr>
      <xdr:spPr>
        <a:xfrm>
          <a:off x="161290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122663</xdr:rowOff>
    </xdr:from>
    <xdr:ext cx="736600" cy="259045"/>
    <xdr:sp macro="" textlink="">
      <xdr:nvSpPr>
        <xdr:cNvPr id="285" name="テキスト ボックス 284"/>
        <xdr:cNvSpPr txBox="1"/>
      </xdr:nvSpPr>
      <xdr:spPr>
        <a:xfrm>
          <a:off x="15798800" y="1349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148771</xdr:rowOff>
    </xdr:from>
    <xdr:to>
      <xdr:col>73</xdr:col>
      <xdr:colOff>44450</xdr:colOff>
      <xdr:row>81</xdr:row>
      <xdr:rowOff>78921</xdr:rowOff>
    </xdr:to>
    <xdr:sp macro="" textlink="">
      <xdr:nvSpPr>
        <xdr:cNvPr id="286" name="楕円 285"/>
        <xdr:cNvSpPr/>
      </xdr:nvSpPr>
      <xdr:spPr>
        <a:xfrm>
          <a:off x="15240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89098</xdr:rowOff>
    </xdr:from>
    <xdr:ext cx="762000" cy="259045"/>
    <xdr:sp macro="" textlink="">
      <xdr:nvSpPr>
        <xdr:cNvPr id="287" name="テキスト ボックス 286"/>
        <xdr:cNvSpPr txBox="1"/>
      </xdr:nvSpPr>
      <xdr:spPr>
        <a:xfrm>
          <a:off x="1490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45357</xdr:rowOff>
    </xdr:from>
    <xdr:to>
      <xdr:col>68</xdr:col>
      <xdr:colOff>203200</xdr:colOff>
      <xdr:row>80</xdr:row>
      <xdr:rowOff>146957</xdr:rowOff>
    </xdr:to>
    <xdr:sp macro="" textlink="">
      <xdr:nvSpPr>
        <xdr:cNvPr id="288" name="楕円 287"/>
        <xdr:cNvSpPr/>
      </xdr:nvSpPr>
      <xdr:spPr>
        <a:xfrm>
          <a:off x="14351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157134</xdr:rowOff>
    </xdr:from>
    <xdr:ext cx="762000" cy="259045"/>
    <xdr:sp macro="" textlink="">
      <xdr:nvSpPr>
        <xdr:cNvPr id="289" name="テキスト ボックス 288"/>
        <xdr:cNvSpPr txBox="1"/>
      </xdr:nvSpPr>
      <xdr:spPr>
        <a:xfrm>
          <a:off x="140208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10886</xdr:rowOff>
    </xdr:from>
    <xdr:to>
      <xdr:col>64</xdr:col>
      <xdr:colOff>152400</xdr:colOff>
      <xdr:row>80</xdr:row>
      <xdr:rowOff>112486</xdr:rowOff>
    </xdr:to>
    <xdr:sp macro="" textlink="">
      <xdr:nvSpPr>
        <xdr:cNvPr id="290" name="楕円 289"/>
        <xdr:cNvSpPr/>
      </xdr:nvSpPr>
      <xdr:spPr>
        <a:xfrm>
          <a:off x="134620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122663</xdr:rowOff>
    </xdr:from>
    <xdr:ext cx="762000" cy="259045"/>
    <xdr:sp macro="" textlink="">
      <xdr:nvSpPr>
        <xdr:cNvPr id="291" name="テキスト ボックス 290"/>
        <xdr:cNvSpPr txBox="1"/>
      </xdr:nvSpPr>
      <xdr:spPr>
        <a:xfrm>
          <a:off x="13131800" y="1349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職員数は</a:t>
          </a:r>
          <a:r>
            <a:rPr kumimoji="1" lang="ja-JP" altLang="en-US" sz="1400">
              <a:solidFill>
                <a:schemeClr val="dk1"/>
              </a:solidFill>
              <a:effectLst/>
              <a:latin typeface="+mn-lt"/>
              <a:ea typeface="+mn-ea"/>
              <a:cs typeface="+mn-cs"/>
            </a:rPr>
            <a:t>ほぼ同数だが</a:t>
          </a:r>
          <a:r>
            <a:rPr kumimoji="1" lang="ja-JP" altLang="ja-JP" sz="1400">
              <a:solidFill>
                <a:schemeClr val="dk1"/>
              </a:solidFill>
              <a:effectLst/>
              <a:latin typeface="+mn-lt"/>
              <a:ea typeface="+mn-ea"/>
              <a:cs typeface="+mn-cs"/>
            </a:rPr>
            <a:t>、人口</a:t>
          </a:r>
          <a:r>
            <a:rPr kumimoji="1" lang="ja-JP" altLang="en-US" sz="1400">
              <a:solidFill>
                <a:schemeClr val="dk1"/>
              </a:solidFill>
              <a:effectLst/>
              <a:latin typeface="+mn-lt"/>
              <a:ea typeface="+mn-ea"/>
              <a:cs typeface="+mn-cs"/>
            </a:rPr>
            <a:t>減少により</a:t>
          </a:r>
          <a:r>
            <a:rPr kumimoji="1" lang="ja-JP" altLang="ja-JP" sz="1400">
              <a:solidFill>
                <a:schemeClr val="dk1"/>
              </a:solidFill>
              <a:effectLst/>
              <a:latin typeface="+mn-lt"/>
              <a:ea typeface="+mn-ea"/>
              <a:cs typeface="+mn-cs"/>
            </a:rPr>
            <a:t>千人当たり職員数は</a:t>
          </a:r>
          <a:r>
            <a:rPr kumimoji="1" lang="en-US" altLang="ja-JP" sz="1400">
              <a:solidFill>
                <a:schemeClr val="dk1"/>
              </a:solidFill>
              <a:effectLst/>
              <a:latin typeface="+mn-lt"/>
              <a:ea typeface="+mn-ea"/>
              <a:cs typeface="+mn-cs"/>
            </a:rPr>
            <a:t>0.26</a:t>
          </a:r>
          <a:r>
            <a:rPr kumimoji="1" lang="ja-JP" altLang="ja-JP" sz="1400">
              <a:solidFill>
                <a:schemeClr val="dk1"/>
              </a:solidFill>
              <a:effectLst/>
              <a:latin typeface="+mn-lt"/>
              <a:ea typeface="+mn-ea"/>
              <a:cs typeface="+mn-cs"/>
            </a:rPr>
            <a:t>ポイント増加した。</a:t>
          </a:r>
          <a:endParaRPr lang="ja-JP" altLang="ja-JP" sz="1400">
            <a:effectLst/>
          </a:endParaRPr>
        </a:p>
        <a:p>
          <a:r>
            <a:rPr kumimoji="1" lang="ja-JP" altLang="ja-JP" sz="1400">
              <a:solidFill>
                <a:schemeClr val="dk1"/>
              </a:solidFill>
              <a:effectLst/>
              <a:latin typeface="+mn-lt"/>
              <a:ea typeface="+mn-ea"/>
              <a:cs typeface="+mn-cs"/>
            </a:rPr>
            <a:t>　近年は</a:t>
          </a:r>
          <a:r>
            <a:rPr kumimoji="1" lang="en-US" altLang="ja-JP" sz="1400">
              <a:solidFill>
                <a:schemeClr val="dk1"/>
              </a:solidFill>
              <a:effectLst/>
              <a:latin typeface="+mn-lt"/>
              <a:ea typeface="+mn-ea"/>
              <a:cs typeface="+mn-cs"/>
            </a:rPr>
            <a:t>H17</a:t>
          </a:r>
          <a:r>
            <a:rPr kumimoji="1" lang="ja-JP" altLang="ja-JP" sz="1400">
              <a:solidFill>
                <a:schemeClr val="dk1"/>
              </a:solidFill>
              <a:effectLst/>
              <a:latin typeface="+mn-lt"/>
              <a:ea typeface="+mn-ea"/>
              <a:cs typeface="+mn-cs"/>
            </a:rPr>
            <a:t>合併後の急激な人員削減により生じた職員の年齢構成のバラつき是正を念頭に職員採用を実施してきたところである。</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今後も人口減少が見込まれるが、制度改正や</a:t>
          </a:r>
          <a:r>
            <a:rPr kumimoji="1" lang="ja-JP" altLang="ja-JP" sz="1400">
              <a:solidFill>
                <a:schemeClr val="dk1"/>
              </a:solidFill>
              <a:effectLst/>
              <a:latin typeface="+mn-lt"/>
              <a:ea typeface="+mn-ea"/>
              <a:cs typeface="+mn-cs"/>
            </a:rPr>
            <a:t>働き方改革</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多様な人材の受け入れへの対応から、職員数</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増加</a:t>
          </a:r>
          <a:r>
            <a:rPr kumimoji="1" lang="ja-JP" altLang="en-US" sz="1400">
              <a:solidFill>
                <a:schemeClr val="dk1"/>
              </a:solidFill>
              <a:effectLst/>
              <a:latin typeface="+mn-lt"/>
              <a:ea typeface="+mn-ea"/>
              <a:cs typeface="+mn-cs"/>
            </a:rPr>
            <a:t>する可能性がある</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以上の点を考慮し、今後もバランスのとれた職員数維持を念頭に、スリムで効率的な組織づくりに努め</a:t>
          </a:r>
          <a:r>
            <a:rPr kumimoji="1" lang="ja-JP" altLang="en-US" sz="1400">
              <a:solidFill>
                <a:schemeClr val="dk1"/>
              </a:solidFill>
              <a:effectLst/>
              <a:latin typeface="+mn-lt"/>
              <a:ea typeface="+mn-ea"/>
              <a:cs typeface="+mn-cs"/>
            </a:rPr>
            <a:t>た</a:t>
          </a:r>
          <a:r>
            <a:rPr kumimoji="1" lang="ja-JP" altLang="ja-JP" sz="1400">
              <a:solidFill>
                <a:schemeClr val="dk1"/>
              </a:solidFill>
              <a:effectLst/>
              <a:latin typeface="+mn-lt"/>
              <a:ea typeface="+mn-ea"/>
              <a:cs typeface="+mn-cs"/>
            </a:rPr>
            <a:t>い。</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8" name="直線コネクタ 30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9" name="テキスト ボックス 30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10" name="直線コネクタ 30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11" name="テキスト ボックス 31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2" name="直線コネクタ 31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3" name="テキスト ボックス 31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4" name="直線コネクタ 31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5" name="テキスト ボックス 31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6" name="直線コネクタ 31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7" name="テキスト ボックス 31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8" name="直線コネクタ 31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9" name="テキスト ボックス 31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20" name="直線コネクタ 31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21" name="テキスト ボックス 32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2" name="直線コネクタ 32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3" name="テキスト ボックス 32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101362</xdr:rowOff>
    </xdr:from>
    <xdr:to>
      <xdr:col>81</xdr:col>
      <xdr:colOff>44450</xdr:colOff>
      <xdr:row>67</xdr:row>
      <xdr:rowOff>60404</xdr:rowOff>
    </xdr:to>
    <xdr:cxnSp macro="">
      <xdr:nvCxnSpPr>
        <xdr:cNvPr id="325" name="直線コネクタ 324"/>
        <xdr:cNvCxnSpPr/>
      </xdr:nvCxnSpPr>
      <xdr:spPr>
        <a:xfrm flipV="1">
          <a:off x="17018000" y="10045462"/>
          <a:ext cx="0" cy="1502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32481</xdr:rowOff>
    </xdr:from>
    <xdr:ext cx="762000" cy="259045"/>
    <xdr:sp macro="" textlink="">
      <xdr:nvSpPr>
        <xdr:cNvPr id="326" name="定員管理の状況最小値テキスト"/>
        <xdr:cNvSpPr txBox="1"/>
      </xdr:nvSpPr>
      <xdr:spPr>
        <a:xfrm>
          <a:off x="17106900" y="11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60404</xdr:rowOff>
    </xdr:from>
    <xdr:to>
      <xdr:col>81</xdr:col>
      <xdr:colOff>133350</xdr:colOff>
      <xdr:row>67</xdr:row>
      <xdr:rowOff>60404</xdr:rowOff>
    </xdr:to>
    <xdr:cxnSp macro="">
      <xdr:nvCxnSpPr>
        <xdr:cNvPr id="327" name="直線コネクタ 326"/>
        <xdr:cNvCxnSpPr/>
      </xdr:nvCxnSpPr>
      <xdr:spPr>
        <a:xfrm>
          <a:off x="16929100" y="115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16289</xdr:rowOff>
    </xdr:from>
    <xdr:ext cx="762000" cy="259045"/>
    <xdr:sp macro="" textlink="">
      <xdr:nvSpPr>
        <xdr:cNvPr id="328" name="定員管理の状況最大値テキスト"/>
        <xdr:cNvSpPr txBox="1"/>
      </xdr:nvSpPr>
      <xdr:spPr>
        <a:xfrm>
          <a:off x="17106900" y="97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101362</xdr:rowOff>
    </xdr:from>
    <xdr:to>
      <xdr:col>81</xdr:col>
      <xdr:colOff>133350</xdr:colOff>
      <xdr:row>58</xdr:row>
      <xdr:rowOff>101362</xdr:rowOff>
    </xdr:to>
    <xdr:cxnSp macro="">
      <xdr:nvCxnSpPr>
        <xdr:cNvPr id="329" name="直線コネクタ 328"/>
        <xdr:cNvCxnSpPr/>
      </xdr:nvCxnSpPr>
      <xdr:spPr>
        <a:xfrm>
          <a:off x="16929100" y="100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24368</xdr:rowOff>
    </xdr:from>
    <xdr:to>
      <xdr:col>81</xdr:col>
      <xdr:colOff>44450</xdr:colOff>
      <xdr:row>61</xdr:row>
      <xdr:rowOff>63579</xdr:rowOff>
    </xdr:to>
    <xdr:cxnSp macro="">
      <xdr:nvCxnSpPr>
        <xdr:cNvPr id="330" name="直線コネクタ 329"/>
        <xdr:cNvCxnSpPr/>
      </xdr:nvCxnSpPr>
      <xdr:spPr>
        <a:xfrm>
          <a:off x="16179800" y="10482818"/>
          <a:ext cx="8382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122096</xdr:rowOff>
    </xdr:from>
    <xdr:ext cx="762000" cy="259045"/>
    <xdr:sp macro="" textlink="">
      <xdr:nvSpPr>
        <xdr:cNvPr id="331" name="定員管理の状況平均値テキスト"/>
        <xdr:cNvSpPr txBox="1"/>
      </xdr:nvSpPr>
      <xdr:spPr>
        <a:xfrm>
          <a:off x="17106900" y="10580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150019</xdr:rowOff>
    </xdr:from>
    <xdr:to>
      <xdr:col>81</xdr:col>
      <xdr:colOff>95250</xdr:colOff>
      <xdr:row>62</xdr:row>
      <xdr:rowOff>80169</xdr:rowOff>
    </xdr:to>
    <xdr:sp macro="" textlink="">
      <xdr:nvSpPr>
        <xdr:cNvPr id="332" name="フローチャート: 判断 331"/>
        <xdr:cNvSpPr/>
      </xdr:nvSpPr>
      <xdr:spPr>
        <a:xfrm>
          <a:off x="16967200" y="1060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24368</xdr:rowOff>
    </xdr:from>
    <xdr:to>
      <xdr:col>77</xdr:col>
      <xdr:colOff>44450</xdr:colOff>
      <xdr:row>61</xdr:row>
      <xdr:rowOff>36433</xdr:rowOff>
    </xdr:to>
    <xdr:cxnSp macro="">
      <xdr:nvCxnSpPr>
        <xdr:cNvPr id="333" name="直線コネクタ 332"/>
        <xdr:cNvCxnSpPr/>
      </xdr:nvCxnSpPr>
      <xdr:spPr>
        <a:xfrm flipV="1">
          <a:off x="15290800" y="1048281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122872</xdr:rowOff>
    </xdr:from>
    <xdr:to>
      <xdr:col>77</xdr:col>
      <xdr:colOff>95250</xdr:colOff>
      <xdr:row>62</xdr:row>
      <xdr:rowOff>53022</xdr:rowOff>
    </xdr:to>
    <xdr:sp macro="" textlink="">
      <xdr:nvSpPr>
        <xdr:cNvPr id="334" name="フローチャート: 判断 333"/>
        <xdr:cNvSpPr/>
      </xdr:nvSpPr>
      <xdr:spPr>
        <a:xfrm>
          <a:off x="16129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37799</xdr:rowOff>
    </xdr:from>
    <xdr:ext cx="736600" cy="259045"/>
    <xdr:sp macro="" textlink="">
      <xdr:nvSpPr>
        <xdr:cNvPr id="335" name="テキスト ボックス 334"/>
        <xdr:cNvSpPr txBox="1"/>
      </xdr:nvSpPr>
      <xdr:spPr>
        <a:xfrm>
          <a:off x="15798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165656</xdr:rowOff>
    </xdr:from>
    <xdr:to>
      <xdr:col>72</xdr:col>
      <xdr:colOff>203200</xdr:colOff>
      <xdr:row>61</xdr:row>
      <xdr:rowOff>36433</xdr:rowOff>
    </xdr:to>
    <xdr:cxnSp macro="">
      <xdr:nvCxnSpPr>
        <xdr:cNvPr id="336" name="直線コネクタ 335"/>
        <xdr:cNvCxnSpPr/>
      </xdr:nvCxnSpPr>
      <xdr:spPr>
        <a:xfrm>
          <a:off x="14401800" y="10452656"/>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83662</xdr:rowOff>
    </xdr:from>
    <xdr:to>
      <xdr:col>73</xdr:col>
      <xdr:colOff>44450</xdr:colOff>
      <xdr:row>62</xdr:row>
      <xdr:rowOff>13812</xdr:rowOff>
    </xdr:to>
    <xdr:sp macro="" textlink="">
      <xdr:nvSpPr>
        <xdr:cNvPr id="337" name="フローチャート: 判断 336"/>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170039</xdr:rowOff>
    </xdr:from>
    <xdr:ext cx="762000" cy="259045"/>
    <xdr:sp macro="" textlink="">
      <xdr:nvSpPr>
        <xdr:cNvPr id="338" name="テキスト ボックス 337"/>
        <xdr:cNvSpPr txBox="1"/>
      </xdr:nvSpPr>
      <xdr:spPr>
        <a:xfrm>
          <a:off x="14909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147558</xdr:rowOff>
    </xdr:from>
    <xdr:to>
      <xdr:col>68</xdr:col>
      <xdr:colOff>152400</xdr:colOff>
      <xdr:row>60</xdr:row>
      <xdr:rowOff>165656</xdr:rowOff>
    </xdr:to>
    <xdr:cxnSp macro="">
      <xdr:nvCxnSpPr>
        <xdr:cNvPr id="339" name="直線コネクタ 338"/>
        <xdr:cNvCxnSpPr/>
      </xdr:nvCxnSpPr>
      <xdr:spPr>
        <a:xfrm>
          <a:off x="13512800" y="1043455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10240</xdr:rowOff>
    </xdr:from>
    <xdr:to>
      <xdr:col>68</xdr:col>
      <xdr:colOff>203200</xdr:colOff>
      <xdr:row>62</xdr:row>
      <xdr:rowOff>111840</xdr:rowOff>
    </xdr:to>
    <xdr:sp macro="" textlink="">
      <xdr:nvSpPr>
        <xdr:cNvPr id="340" name="フローチャート: 判断 339"/>
        <xdr:cNvSpPr/>
      </xdr:nvSpPr>
      <xdr:spPr>
        <a:xfrm>
          <a:off x="14351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96617</xdr:rowOff>
    </xdr:from>
    <xdr:ext cx="762000" cy="259045"/>
    <xdr:sp macro="" textlink="">
      <xdr:nvSpPr>
        <xdr:cNvPr id="341" name="テキスト ボックス 340"/>
        <xdr:cNvSpPr txBox="1"/>
      </xdr:nvSpPr>
      <xdr:spPr>
        <a:xfrm>
          <a:off x="14020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4207</xdr:rowOff>
    </xdr:from>
    <xdr:to>
      <xdr:col>64</xdr:col>
      <xdr:colOff>152400</xdr:colOff>
      <xdr:row>62</xdr:row>
      <xdr:rowOff>105807</xdr:rowOff>
    </xdr:to>
    <xdr:sp macro="" textlink="">
      <xdr:nvSpPr>
        <xdr:cNvPr id="342" name="フローチャート: 判断 341"/>
        <xdr:cNvSpPr/>
      </xdr:nvSpPr>
      <xdr:spPr>
        <a:xfrm>
          <a:off x="13462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90584</xdr:rowOff>
    </xdr:from>
    <xdr:ext cx="762000" cy="259045"/>
    <xdr:sp macro="" textlink="">
      <xdr:nvSpPr>
        <xdr:cNvPr id="343" name="テキスト ボックス 342"/>
        <xdr:cNvSpPr txBox="1"/>
      </xdr:nvSpPr>
      <xdr:spPr>
        <a:xfrm>
          <a:off x="13131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4" name="テキスト ボックス 34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5" name="テキスト ボックス 34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6" name="テキスト ボックス 34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7" name="テキスト ボックス 34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8" name="テキスト ボックス 34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12779</xdr:rowOff>
    </xdr:from>
    <xdr:to>
      <xdr:col>81</xdr:col>
      <xdr:colOff>95250</xdr:colOff>
      <xdr:row>61</xdr:row>
      <xdr:rowOff>114379</xdr:rowOff>
    </xdr:to>
    <xdr:sp macro="" textlink="">
      <xdr:nvSpPr>
        <xdr:cNvPr id="349" name="楕円 348"/>
        <xdr:cNvSpPr/>
      </xdr:nvSpPr>
      <xdr:spPr>
        <a:xfrm>
          <a:off x="16967200" y="1047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29306</xdr:rowOff>
    </xdr:from>
    <xdr:ext cx="762000" cy="259045"/>
    <xdr:sp macro="" textlink="">
      <xdr:nvSpPr>
        <xdr:cNvPr id="350" name="定員管理の状況該当値テキスト"/>
        <xdr:cNvSpPr txBox="1"/>
      </xdr:nvSpPr>
      <xdr:spPr>
        <a:xfrm>
          <a:off x="17106900" y="1031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145018</xdr:rowOff>
    </xdr:from>
    <xdr:to>
      <xdr:col>77</xdr:col>
      <xdr:colOff>95250</xdr:colOff>
      <xdr:row>61</xdr:row>
      <xdr:rowOff>75168</xdr:rowOff>
    </xdr:to>
    <xdr:sp macro="" textlink="">
      <xdr:nvSpPr>
        <xdr:cNvPr id="351" name="楕円 350"/>
        <xdr:cNvSpPr/>
      </xdr:nvSpPr>
      <xdr:spPr>
        <a:xfrm>
          <a:off x="16129000" y="1043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85345</xdr:rowOff>
    </xdr:from>
    <xdr:ext cx="736600" cy="259045"/>
    <xdr:sp macro="" textlink="">
      <xdr:nvSpPr>
        <xdr:cNvPr id="352" name="テキスト ボックス 351"/>
        <xdr:cNvSpPr txBox="1"/>
      </xdr:nvSpPr>
      <xdr:spPr>
        <a:xfrm>
          <a:off x="15798800" y="10200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157083</xdr:rowOff>
    </xdr:from>
    <xdr:to>
      <xdr:col>73</xdr:col>
      <xdr:colOff>44450</xdr:colOff>
      <xdr:row>61</xdr:row>
      <xdr:rowOff>87233</xdr:rowOff>
    </xdr:to>
    <xdr:sp macro="" textlink="">
      <xdr:nvSpPr>
        <xdr:cNvPr id="353" name="楕円 352"/>
        <xdr:cNvSpPr/>
      </xdr:nvSpPr>
      <xdr:spPr>
        <a:xfrm>
          <a:off x="15240000" y="1044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97410</xdr:rowOff>
    </xdr:from>
    <xdr:ext cx="762000" cy="259045"/>
    <xdr:sp macro="" textlink="">
      <xdr:nvSpPr>
        <xdr:cNvPr id="354" name="テキスト ボックス 353"/>
        <xdr:cNvSpPr txBox="1"/>
      </xdr:nvSpPr>
      <xdr:spPr>
        <a:xfrm>
          <a:off x="14909800" y="1021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114856</xdr:rowOff>
    </xdr:from>
    <xdr:to>
      <xdr:col>68</xdr:col>
      <xdr:colOff>203200</xdr:colOff>
      <xdr:row>61</xdr:row>
      <xdr:rowOff>45006</xdr:rowOff>
    </xdr:to>
    <xdr:sp macro="" textlink="">
      <xdr:nvSpPr>
        <xdr:cNvPr id="355" name="楕円 354"/>
        <xdr:cNvSpPr/>
      </xdr:nvSpPr>
      <xdr:spPr>
        <a:xfrm>
          <a:off x="14351000" y="1040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55183</xdr:rowOff>
    </xdr:from>
    <xdr:ext cx="762000" cy="259045"/>
    <xdr:sp macro="" textlink="">
      <xdr:nvSpPr>
        <xdr:cNvPr id="356" name="テキスト ボックス 355"/>
        <xdr:cNvSpPr txBox="1"/>
      </xdr:nvSpPr>
      <xdr:spPr>
        <a:xfrm>
          <a:off x="14020800" y="1017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96758</xdr:rowOff>
    </xdr:from>
    <xdr:to>
      <xdr:col>64</xdr:col>
      <xdr:colOff>152400</xdr:colOff>
      <xdr:row>61</xdr:row>
      <xdr:rowOff>26908</xdr:rowOff>
    </xdr:to>
    <xdr:sp macro="" textlink="">
      <xdr:nvSpPr>
        <xdr:cNvPr id="357" name="楕円 356"/>
        <xdr:cNvSpPr/>
      </xdr:nvSpPr>
      <xdr:spPr>
        <a:xfrm>
          <a:off x="13462000" y="103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37085</xdr:rowOff>
    </xdr:from>
    <xdr:ext cx="762000" cy="259045"/>
    <xdr:sp macro="" textlink="">
      <xdr:nvSpPr>
        <xdr:cNvPr id="358" name="テキスト ボックス 357"/>
        <xdr:cNvSpPr txBox="1"/>
      </xdr:nvSpPr>
      <xdr:spPr>
        <a:xfrm>
          <a:off x="13131800" y="1015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9" name="正方形/長方形 35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0" name="テキスト ボックス 35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1" name="テキスト ボックス 36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2" name="正方形/長方形 36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3" name="正方形/長方形 36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4" name="正方形/長方形 36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5" name="正方形/長方形 36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6" name="正方形/長方形 36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7" name="正方形/長方形 36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正方形/長方形 36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9" name="正方形/長方形 36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0" name="正方形/長方形 36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1" name="テキスト ボックス 37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前年度より</a:t>
          </a:r>
          <a:r>
            <a:rPr kumimoji="1" lang="en-US" altLang="ja-JP" sz="1400">
              <a:solidFill>
                <a:schemeClr val="dk1"/>
              </a:solidFill>
              <a:effectLst/>
              <a:latin typeface="+mn-lt"/>
              <a:ea typeface="+mn-ea"/>
              <a:cs typeface="+mn-cs"/>
            </a:rPr>
            <a:t>0.1</a:t>
          </a:r>
          <a:r>
            <a:rPr kumimoji="1" lang="ja-JP" altLang="ja-JP" sz="1400">
              <a:solidFill>
                <a:schemeClr val="dk1"/>
              </a:solidFill>
              <a:effectLst/>
              <a:latin typeface="+mn-lt"/>
              <a:ea typeface="+mn-ea"/>
              <a:cs typeface="+mn-cs"/>
            </a:rPr>
            <a:t>ポイント改善し、毎年着実に改善してきているが、類似団体と比較しても依然として高い水準にある。</a:t>
          </a:r>
          <a:endParaRPr lang="ja-JP" altLang="ja-JP" sz="1800">
            <a:effectLst/>
          </a:endParaRPr>
        </a:p>
        <a:p>
          <a:r>
            <a:rPr kumimoji="1" lang="ja-JP" altLang="ja-JP" sz="1400">
              <a:solidFill>
                <a:schemeClr val="dk1"/>
              </a:solidFill>
              <a:effectLst/>
              <a:latin typeface="+mn-lt"/>
              <a:ea typeface="+mn-ea"/>
              <a:cs typeface="+mn-cs"/>
            </a:rPr>
            <a:t>　分母における普通交付税の減少、分子における繰上償還の実施による償還額の減少や準公債費の減少はあるが、一部事務組合負担金公債費分と公営企業繰出金公債費分の増があり、大幅な比率の改善には至っていない。</a:t>
          </a:r>
          <a:endParaRPr lang="ja-JP" altLang="ja-JP" sz="1800">
            <a:effectLst/>
          </a:endParaRPr>
        </a:p>
        <a:p>
          <a:r>
            <a:rPr kumimoji="1" lang="ja-JP" altLang="ja-JP" sz="1400">
              <a:solidFill>
                <a:schemeClr val="dk1"/>
              </a:solidFill>
              <a:effectLst/>
              <a:latin typeface="+mn-lt"/>
              <a:ea typeface="+mn-ea"/>
              <a:cs typeface="+mn-cs"/>
            </a:rPr>
            <a:t>　交付税合併算定替の縮減期間にあることもあり、計画的な繰上償還と新規起債発行の抑制により公債費の適正化を図りたい。</a:t>
          </a:r>
          <a:endParaRPr lang="ja-JP" altLang="ja-JP" sz="1800">
            <a:effectLst/>
          </a:endParaRPr>
        </a:p>
      </xdr:txBody>
    </xdr:sp>
    <xdr:clientData/>
  </xdr:twoCellAnchor>
  <xdr:oneCellAnchor>
    <xdr:from>
      <xdr:col>61</xdr:col>
      <xdr:colOff>6350</xdr:colOff>
      <xdr:row>32</xdr:row>
      <xdr:rowOff>101600</xdr:rowOff>
    </xdr:from>
    <xdr:ext cx="298543" cy="225703"/>
    <xdr:sp macro="" textlink="">
      <xdr:nvSpPr>
        <xdr:cNvPr id="372" name="テキスト ボックス 37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3" name="直線コネクタ 37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4" name="テキスト ボックス 37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5" name="直線コネクタ 37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6" name="テキスト ボックス 37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7" name="直線コネクタ 37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8" name="テキスト ボックス 37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9" name="直線コネクタ 37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80" name="テキスト ボックス 37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81" name="直線コネクタ 38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82" name="テキスト ボックス 38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83" name="直線コネクタ 38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4" name="テキスト ボックス 38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5" name="直線コネクタ 38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6" name="テキスト ボックス 38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7" name="直線コネクタ 38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8" name="テキスト ボックス 38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43</xdr:row>
      <xdr:rowOff>95250</xdr:rowOff>
    </xdr:to>
    <xdr:cxnSp macro="">
      <xdr:nvCxnSpPr>
        <xdr:cNvPr id="390" name="直線コネクタ 389"/>
        <xdr:cNvCxnSpPr/>
      </xdr:nvCxnSpPr>
      <xdr:spPr>
        <a:xfrm flipV="1">
          <a:off x="17018000" y="6203648"/>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67327</xdr:rowOff>
    </xdr:from>
    <xdr:ext cx="762000" cy="259045"/>
    <xdr:sp macro="" textlink="">
      <xdr:nvSpPr>
        <xdr:cNvPr id="391" name="公債費負担の状況最小値テキスト"/>
        <xdr:cNvSpPr txBox="1"/>
      </xdr:nvSpPr>
      <xdr:spPr>
        <a:xfrm>
          <a:off x="17106900" y="74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95250</xdr:rowOff>
    </xdr:from>
    <xdr:to>
      <xdr:col>81</xdr:col>
      <xdr:colOff>133350</xdr:colOff>
      <xdr:row>43</xdr:row>
      <xdr:rowOff>95250</xdr:rowOff>
    </xdr:to>
    <xdr:cxnSp macro="">
      <xdr:nvCxnSpPr>
        <xdr:cNvPr id="392" name="直線コネクタ 391"/>
        <xdr:cNvCxnSpPr/>
      </xdr:nvCxnSpPr>
      <xdr:spPr>
        <a:xfrm>
          <a:off x="16929100" y="746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9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94" name="直線コネクタ 39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49288</xdr:rowOff>
    </xdr:from>
    <xdr:to>
      <xdr:col>81</xdr:col>
      <xdr:colOff>44450</xdr:colOff>
      <xdr:row>43</xdr:row>
      <xdr:rowOff>60778</xdr:rowOff>
    </xdr:to>
    <xdr:cxnSp macro="">
      <xdr:nvCxnSpPr>
        <xdr:cNvPr id="395" name="直線コネクタ 394"/>
        <xdr:cNvCxnSpPr/>
      </xdr:nvCxnSpPr>
      <xdr:spPr>
        <a:xfrm flipV="1">
          <a:off x="16179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96" name="公債費負担の状況平均値テキスト"/>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97" name="フローチャート: 判断 396"/>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60778</xdr:rowOff>
    </xdr:from>
    <xdr:to>
      <xdr:col>77</xdr:col>
      <xdr:colOff>44450</xdr:colOff>
      <xdr:row>43</xdr:row>
      <xdr:rowOff>129722</xdr:rowOff>
    </xdr:to>
    <xdr:cxnSp macro="">
      <xdr:nvCxnSpPr>
        <xdr:cNvPr id="398" name="直線コネクタ 397"/>
        <xdr:cNvCxnSpPr/>
      </xdr:nvCxnSpPr>
      <xdr:spPr>
        <a:xfrm flipV="1">
          <a:off x="15290800" y="74331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41728</xdr:rowOff>
    </xdr:from>
    <xdr:to>
      <xdr:col>77</xdr:col>
      <xdr:colOff>95250</xdr:colOff>
      <xdr:row>40</xdr:row>
      <xdr:rowOff>143328</xdr:rowOff>
    </xdr:to>
    <xdr:sp macro="" textlink="">
      <xdr:nvSpPr>
        <xdr:cNvPr id="399" name="フローチャート: 判断 398"/>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153505</xdr:rowOff>
    </xdr:from>
    <xdr:ext cx="736600" cy="259045"/>
    <xdr:sp macro="" textlink="">
      <xdr:nvSpPr>
        <xdr:cNvPr id="400" name="テキスト ボックス 399"/>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129722</xdr:rowOff>
    </xdr:from>
    <xdr:to>
      <xdr:col>72</xdr:col>
      <xdr:colOff>203200</xdr:colOff>
      <xdr:row>44</xdr:row>
      <xdr:rowOff>38705</xdr:rowOff>
    </xdr:to>
    <xdr:cxnSp macro="">
      <xdr:nvCxnSpPr>
        <xdr:cNvPr id="401" name="直線コネクタ 400"/>
        <xdr:cNvCxnSpPr/>
      </xdr:nvCxnSpPr>
      <xdr:spPr>
        <a:xfrm flipV="1">
          <a:off x="14401800" y="75020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402" name="フローチャート: 判断 401"/>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403" name="テキスト ボックス 402"/>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38705</xdr:rowOff>
    </xdr:from>
    <xdr:to>
      <xdr:col>68</xdr:col>
      <xdr:colOff>152400</xdr:colOff>
      <xdr:row>45</xdr:row>
      <xdr:rowOff>51102</xdr:rowOff>
    </xdr:to>
    <xdr:cxnSp macro="">
      <xdr:nvCxnSpPr>
        <xdr:cNvPr id="404" name="直線コネクタ 403"/>
        <xdr:cNvCxnSpPr/>
      </xdr:nvCxnSpPr>
      <xdr:spPr>
        <a:xfrm flipV="1">
          <a:off x="13512800" y="7582505"/>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19655</xdr:rowOff>
    </xdr:from>
    <xdr:to>
      <xdr:col>68</xdr:col>
      <xdr:colOff>203200</xdr:colOff>
      <xdr:row>41</xdr:row>
      <xdr:rowOff>121255</xdr:rowOff>
    </xdr:to>
    <xdr:sp macro="" textlink="">
      <xdr:nvSpPr>
        <xdr:cNvPr id="405" name="フローチャート: 判断 404"/>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131432</xdr:rowOff>
    </xdr:from>
    <xdr:ext cx="762000" cy="259045"/>
    <xdr:sp macro="" textlink="">
      <xdr:nvSpPr>
        <xdr:cNvPr id="406" name="テキスト ボックス 405"/>
        <xdr:cNvSpPr txBox="1"/>
      </xdr:nvSpPr>
      <xdr:spPr>
        <a:xfrm>
          <a:off x="14020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7" name="フローチャート: 判断 406"/>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74886</xdr:rowOff>
    </xdr:from>
    <xdr:ext cx="762000" cy="259045"/>
    <xdr:sp macro="" textlink="">
      <xdr:nvSpPr>
        <xdr:cNvPr id="408" name="テキスト ボックス 407"/>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9" name="テキスト ボックス 40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10" name="テキスト ボックス 40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11" name="テキスト ボックス 41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2" name="テキスト ボックス 41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3" name="テキスト ボックス 41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169938</xdr:rowOff>
    </xdr:from>
    <xdr:to>
      <xdr:col>81</xdr:col>
      <xdr:colOff>95250</xdr:colOff>
      <xdr:row>43</xdr:row>
      <xdr:rowOff>100088</xdr:rowOff>
    </xdr:to>
    <xdr:sp macro="" textlink="">
      <xdr:nvSpPr>
        <xdr:cNvPr id="414" name="楕円 413"/>
        <xdr:cNvSpPr/>
      </xdr:nvSpPr>
      <xdr:spPr>
        <a:xfrm>
          <a:off x="16967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65815</xdr:rowOff>
    </xdr:from>
    <xdr:ext cx="762000" cy="259045"/>
    <xdr:sp macro="" textlink="">
      <xdr:nvSpPr>
        <xdr:cNvPr id="415" name="公債費負担の状況該当値テキスト"/>
        <xdr:cNvSpPr txBox="1"/>
      </xdr:nvSpPr>
      <xdr:spPr>
        <a:xfrm>
          <a:off x="17106900" y="726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9978</xdr:rowOff>
    </xdr:from>
    <xdr:to>
      <xdr:col>77</xdr:col>
      <xdr:colOff>95250</xdr:colOff>
      <xdr:row>43</xdr:row>
      <xdr:rowOff>111578</xdr:rowOff>
    </xdr:to>
    <xdr:sp macro="" textlink="">
      <xdr:nvSpPr>
        <xdr:cNvPr id="416" name="楕円 415"/>
        <xdr:cNvSpPr/>
      </xdr:nvSpPr>
      <xdr:spPr>
        <a:xfrm>
          <a:off x="16129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96355</xdr:rowOff>
    </xdr:from>
    <xdr:ext cx="736600" cy="259045"/>
    <xdr:sp macro="" textlink="">
      <xdr:nvSpPr>
        <xdr:cNvPr id="417" name="テキスト ボックス 416"/>
        <xdr:cNvSpPr txBox="1"/>
      </xdr:nvSpPr>
      <xdr:spPr>
        <a:xfrm>
          <a:off x="15798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78922</xdr:rowOff>
    </xdr:from>
    <xdr:to>
      <xdr:col>73</xdr:col>
      <xdr:colOff>44450</xdr:colOff>
      <xdr:row>44</xdr:row>
      <xdr:rowOff>9072</xdr:rowOff>
    </xdr:to>
    <xdr:sp macro="" textlink="">
      <xdr:nvSpPr>
        <xdr:cNvPr id="418" name="楕円 417"/>
        <xdr:cNvSpPr/>
      </xdr:nvSpPr>
      <xdr:spPr>
        <a:xfrm>
          <a:off x="15240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165299</xdr:rowOff>
    </xdr:from>
    <xdr:ext cx="762000" cy="259045"/>
    <xdr:sp macro="" textlink="">
      <xdr:nvSpPr>
        <xdr:cNvPr id="419" name="テキスト ボックス 418"/>
        <xdr:cNvSpPr txBox="1"/>
      </xdr:nvSpPr>
      <xdr:spPr>
        <a:xfrm>
          <a:off x="14909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159355</xdr:rowOff>
    </xdr:from>
    <xdr:to>
      <xdr:col>68</xdr:col>
      <xdr:colOff>203200</xdr:colOff>
      <xdr:row>44</xdr:row>
      <xdr:rowOff>89505</xdr:rowOff>
    </xdr:to>
    <xdr:sp macro="" textlink="">
      <xdr:nvSpPr>
        <xdr:cNvPr id="420" name="楕円 419"/>
        <xdr:cNvSpPr/>
      </xdr:nvSpPr>
      <xdr:spPr>
        <a:xfrm>
          <a:off x="14351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74282</xdr:rowOff>
    </xdr:from>
    <xdr:ext cx="762000" cy="259045"/>
    <xdr:sp macro="" textlink="">
      <xdr:nvSpPr>
        <xdr:cNvPr id="421" name="テキスト ボックス 420"/>
        <xdr:cNvSpPr txBox="1"/>
      </xdr:nvSpPr>
      <xdr:spPr>
        <a:xfrm>
          <a:off x="14020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302</xdr:rowOff>
    </xdr:from>
    <xdr:to>
      <xdr:col>64</xdr:col>
      <xdr:colOff>152400</xdr:colOff>
      <xdr:row>45</xdr:row>
      <xdr:rowOff>101902</xdr:rowOff>
    </xdr:to>
    <xdr:sp macro="" textlink="">
      <xdr:nvSpPr>
        <xdr:cNvPr id="422" name="楕円 421"/>
        <xdr:cNvSpPr/>
      </xdr:nvSpPr>
      <xdr:spPr>
        <a:xfrm>
          <a:off x="13462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86679</xdr:rowOff>
    </xdr:from>
    <xdr:ext cx="762000" cy="259045"/>
    <xdr:sp macro="" textlink="">
      <xdr:nvSpPr>
        <xdr:cNvPr id="423" name="テキスト ボックス 422"/>
        <xdr:cNvSpPr txBox="1"/>
      </xdr:nvSpPr>
      <xdr:spPr>
        <a:xfrm>
          <a:off x="13131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4" name="正方形/長方形 42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5" name="テキスト ボックス 42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6" name="テキスト ボックス 42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7" name="正方形/長方形 42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8" name="正方形/長方形 42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9" name="正方形/長方形 42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30" name="正方形/長方形 42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31" name="正方形/長方形 43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2" name="正方形/長方形 43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正方形/長方形 43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4" name="正方形/長方形 43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5" name="正方形/長方形 43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6" name="テキスト ボックス 43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近年は</a:t>
          </a:r>
          <a:r>
            <a:rPr kumimoji="1" lang="ja-JP" altLang="ja-JP" sz="1400">
              <a:solidFill>
                <a:schemeClr val="dk1"/>
              </a:solidFill>
              <a:effectLst/>
              <a:latin typeface="+mn-lt"/>
              <a:ea typeface="+mn-ea"/>
              <a:cs typeface="+mn-cs"/>
            </a:rPr>
            <a:t>繰上償還の実施、起債発行額の抑制による地方債残高の減少や債務負担の解消等を実施し比率は改善</a:t>
          </a:r>
          <a:r>
            <a:rPr kumimoji="1" lang="ja-JP" altLang="en-US" sz="1400">
              <a:solidFill>
                <a:schemeClr val="dk1"/>
              </a:solidFill>
              <a:effectLst/>
              <a:latin typeface="+mn-lt"/>
              <a:ea typeface="+mn-ea"/>
              <a:cs typeface="+mn-cs"/>
            </a:rPr>
            <a:t>傾向にあった</a:t>
          </a:r>
          <a:r>
            <a:rPr kumimoji="1" lang="ja-JP" altLang="ja-JP" sz="1400">
              <a:solidFill>
                <a:schemeClr val="dk1"/>
              </a:solidFill>
              <a:effectLst/>
              <a:latin typeface="+mn-lt"/>
              <a:ea typeface="+mn-ea"/>
              <a:cs typeface="+mn-cs"/>
            </a:rPr>
            <a:t>が、</a:t>
          </a:r>
          <a:r>
            <a:rPr kumimoji="1" lang="ja-JP" altLang="ja-JP" sz="1400">
              <a:solidFill>
                <a:sysClr val="windowText" lastClr="000000"/>
              </a:solidFill>
              <a:effectLst/>
              <a:latin typeface="+mn-lt"/>
              <a:ea typeface="+mn-ea"/>
              <a:cs typeface="+mn-cs"/>
            </a:rPr>
            <a:t>単年度で見ると普通交付税の減少等により、</a:t>
          </a:r>
          <a:r>
            <a:rPr kumimoji="1" lang="ja-JP" altLang="en-US" sz="1400">
              <a:solidFill>
                <a:sysClr val="windowText" lastClr="000000"/>
              </a:solidFill>
              <a:effectLst/>
              <a:latin typeface="+mn-lt"/>
              <a:ea typeface="+mn-ea"/>
              <a:cs typeface="+mn-cs"/>
            </a:rPr>
            <a:t>基準財政需要額算入見込み額</a:t>
          </a:r>
          <a:r>
            <a:rPr kumimoji="1" lang="ja-JP" altLang="ja-JP" sz="1400">
              <a:solidFill>
                <a:sysClr val="windowText" lastClr="000000"/>
              </a:solidFill>
              <a:effectLst/>
              <a:latin typeface="+mn-lt"/>
              <a:ea typeface="+mn-ea"/>
              <a:cs typeface="+mn-cs"/>
            </a:rPr>
            <a:t>が減少したことから、</a:t>
          </a:r>
          <a:r>
            <a:rPr kumimoji="1" lang="en-US" altLang="ja-JP" sz="1400">
              <a:solidFill>
                <a:sysClr val="windowText" lastClr="000000"/>
              </a:solidFill>
              <a:effectLst/>
              <a:latin typeface="+mn-lt"/>
              <a:ea typeface="+mn-ea"/>
              <a:cs typeface="+mn-cs"/>
            </a:rPr>
            <a:t>7.9</a:t>
          </a:r>
          <a:r>
            <a:rPr kumimoji="1" lang="ja-JP" altLang="ja-JP" sz="1400">
              <a:solidFill>
                <a:schemeClr val="dk1"/>
              </a:solidFill>
              <a:effectLst/>
              <a:latin typeface="+mn-lt"/>
              <a:ea typeface="+mn-ea"/>
              <a:cs typeface="+mn-cs"/>
            </a:rPr>
            <a:t>ポイント増加している。類似団体と比較しても高水準にある。</a:t>
          </a:r>
          <a:endParaRPr lang="ja-JP" altLang="ja-JP" sz="1800">
            <a:effectLst/>
          </a:endParaRPr>
        </a:p>
        <a:p>
          <a:r>
            <a:rPr kumimoji="1" lang="ja-JP" altLang="ja-JP" sz="1400">
              <a:solidFill>
                <a:schemeClr val="dk1"/>
              </a:solidFill>
              <a:effectLst/>
              <a:latin typeface="+mn-lt"/>
              <a:ea typeface="+mn-ea"/>
              <a:cs typeface="+mn-cs"/>
            </a:rPr>
            <a:t>　今後、大きな負担となっている地方債残高や公営企業債等繰入見込額の圧縮を進めるとともに三セク等への経営指導・助言等を行い将来負担の健全化に努める。</a:t>
          </a:r>
          <a:endParaRPr lang="ja-JP" altLang="ja-JP" sz="1800">
            <a:effectLst/>
          </a:endParaRPr>
        </a:p>
      </xdr:txBody>
    </xdr:sp>
    <xdr:clientData/>
  </xdr:twoCellAnchor>
  <xdr:oneCellAnchor>
    <xdr:from>
      <xdr:col>61</xdr:col>
      <xdr:colOff>6350</xdr:colOff>
      <xdr:row>10</xdr:row>
      <xdr:rowOff>63500</xdr:rowOff>
    </xdr:from>
    <xdr:ext cx="298543" cy="225703"/>
    <xdr:sp macro="" textlink="">
      <xdr:nvSpPr>
        <xdr:cNvPr id="437" name="テキスト ボックス 43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8" name="直線コネクタ 43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9" name="テキスト ボックス 43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40" name="直線コネクタ 43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41" name="テキスト ボックス 44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42" name="直線コネクタ 44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43" name="テキスト ボックス 44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4" name="直線コネクタ 44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5" name="テキスト ボックス 44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6" name="直線コネクタ 44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7" name="テキスト ボックス 44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8" name="直線コネクタ 44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9" name="テキスト ボックス 44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50" name="直線コネクタ 44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5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52" name="直線コネクタ 451"/>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53"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54" name="直線コネクタ 453"/>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6" name="直線コネクタ 45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135170</xdr:rowOff>
    </xdr:from>
    <xdr:to>
      <xdr:col>81</xdr:col>
      <xdr:colOff>44450</xdr:colOff>
      <xdr:row>22</xdr:row>
      <xdr:rowOff>27263</xdr:rowOff>
    </xdr:to>
    <xdr:cxnSp macro="">
      <xdr:nvCxnSpPr>
        <xdr:cNvPr id="457" name="直線コネクタ 456"/>
        <xdr:cNvCxnSpPr/>
      </xdr:nvCxnSpPr>
      <xdr:spPr>
        <a:xfrm>
          <a:off x="16179800" y="3735620"/>
          <a:ext cx="838200" cy="6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141072</xdr:rowOff>
    </xdr:from>
    <xdr:ext cx="762000" cy="259045"/>
    <xdr:sp macro="" textlink="">
      <xdr:nvSpPr>
        <xdr:cNvPr id="458" name="将来負担の状況平均値テキスト"/>
        <xdr:cNvSpPr txBox="1"/>
      </xdr:nvSpPr>
      <xdr:spPr>
        <a:xfrm>
          <a:off x="17106900" y="254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9" name="フローチャート: 判断 458"/>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104606</xdr:rowOff>
    </xdr:from>
    <xdr:to>
      <xdr:col>77</xdr:col>
      <xdr:colOff>44450</xdr:colOff>
      <xdr:row>21</xdr:row>
      <xdr:rowOff>135170</xdr:rowOff>
    </xdr:to>
    <xdr:cxnSp macro="">
      <xdr:nvCxnSpPr>
        <xdr:cNvPr id="460" name="直線コネクタ 459"/>
        <xdr:cNvCxnSpPr/>
      </xdr:nvCxnSpPr>
      <xdr:spPr>
        <a:xfrm>
          <a:off x="15290800" y="3705056"/>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61" name="フローチャート: 判断 460"/>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101871</xdr:rowOff>
    </xdr:from>
    <xdr:ext cx="736600" cy="259045"/>
    <xdr:sp macro="" textlink="">
      <xdr:nvSpPr>
        <xdr:cNvPr id="462" name="テキスト ボックス 461"/>
        <xdr:cNvSpPr txBox="1"/>
      </xdr:nvSpPr>
      <xdr:spPr>
        <a:xfrm>
          <a:off x="15798800" y="250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104606</xdr:rowOff>
    </xdr:from>
    <xdr:to>
      <xdr:col>72</xdr:col>
      <xdr:colOff>203200</xdr:colOff>
      <xdr:row>21</xdr:row>
      <xdr:rowOff>164931</xdr:rowOff>
    </xdr:to>
    <xdr:cxnSp macro="">
      <xdr:nvCxnSpPr>
        <xdr:cNvPr id="463" name="直線コネクタ 462"/>
        <xdr:cNvCxnSpPr/>
      </xdr:nvCxnSpPr>
      <xdr:spPr>
        <a:xfrm flipV="1">
          <a:off x="14401800" y="370505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50419</xdr:rowOff>
    </xdr:from>
    <xdr:to>
      <xdr:col>73</xdr:col>
      <xdr:colOff>44450</xdr:colOff>
      <xdr:row>16</xdr:row>
      <xdr:rowOff>152019</xdr:rowOff>
    </xdr:to>
    <xdr:sp macro="" textlink="">
      <xdr:nvSpPr>
        <xdr:cNvPr id="464" name="フローチャート: 判断 463"/>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162196</xdr:rowOff>
    </xdr:from>
    <xdr:ext cx="762000" cy="259045"/>
    <xdr:sp macro="" textlink="">
      <xdr:nvSpPr>
        <xdr:cNvPr id="465" name="テキスト ボックス 464"/>
        <xdr:cNvSpPr txBox="1"/>
      </xdr:nvSpPr>
      <xdr:spPr>
        <a:xfrm>
          <a:off x="14909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164931</xdr:rowOff>
    </xdr:from>
    <xdr:to>
      <xdr:col>68</xdr:col>
      <xdr:colOff>152400</xdr:colOff>
      <xdr:row>22</xdr:row>
      <xdr:rowOff>30480</xdr:rowOff>
    </xdr:to>
    <xdr:cxnSp macro="">
      <xdr:nvCxnSpPr>
        <xdr:cNvPr id="466" name="直線コネクタ 465"/>
        <xdr:cNvCxnSpPr/>
      </xdr:nvCxnSpPr>
      <xdr:spPr>
        <a:xfrm flipV="1">
          <a:off x="13512800" y="3765381"/>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11007</xdr:rowOff>
    </xdr:from>
    <xdr:to>
      <xdr:col>68</xdr:col>
      <xdr:colOff>203200</xdr:colOff>
      <xdr:row>16</xdr:row>
      <xdr:rowOff>112607</xdr:rowOff>
    </xdr:to>
    <xdr:sp macro="" textlink="">
      <xdr:nvSpPr>
        <xdr:cNvPr id="467" name="フローチャート: 判断 466"/>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122784</xdr:rowOff>
    </xdr:from>
    <xdr:ext cx="762000" cy="259045"/>
    <xdr:sp macro="" textlink="">
      <xdr:nvSpPr>
        <xdr:cNvPr id="468" name="テキスト ボックス 467"/>
        <xdr:cNvSpPr txBox="1"/>
      </xdr:nvSpPr>
      <xdr:spPr>
        <a:xfrm>
          <a:off x="14020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69" name="フローチャート: 判断 468"/>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132436</xdr:rowOff>
    </xdr:from>
    <xdr:ext cx="762000" cy="259045"/>
    <xdr:sp macro="" textlink="">
      <xdr:nvSpPr>
        <xdr:cNvPr id="470" name="テキスト ボックス 469"/>
        <xdr:cNvSpPr txBox="1"/>
      </xdr:nvSpPr>
      <xdr:spPr>
        <a:xfrm>
          <a:off x="13131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71" name="テキスト ボックス 47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2" name="テキスト ボックス 47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3" name="テキスト ボックス 47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4" name="テキスト ボックス 47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5" name="テキスト ボックス 47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147913</xdr:rowOff>
    </xdr:from>
    <xdr:to>
      <xdr:col>81</xdr:col>
      <xdr:colOff>95250</xdr:colOff>
      <xdr:row>22</xdr:row>
      <xdr:rowOff>78063</xdr:rowOff>
    </xdr:to>
    <xdr:sp macro="" textlink="">
      <xdr:nvSpPr>
        <xdr:cNvPr id="476" name="楕円 475"/>
        <xdr:cNvSpPr/>
      </xdr:nvSpPr>
      <xdr:spPr>
        <a:xfrm>
          <a:off x="16967200" y="374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43790</xdr:rowOff>
    </xdr:from>
    <xdr:ext cx="762000" cy="259045"/>
    <xdr:sp macro="" textlink="">
      <xdr:nvSpPr>
        <xdr:cNvPr id="477" name="将来負担の状況該当値テキスト"/>
        <xdr:cNvSpPr txBox="1"/>
      </xdr:nvSpPr>
      <xdr:spPr>
        <a:xfrm>
          <a:off x="17106900" y="364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84370</xdr:rowOff>
    </xdr:from>
    <xdr:to>
      <xdr:col>77</xdr:col>
      <xdr:colOff>95250</xdr:colOff>
      <xdr:row>22</xdr:row>
      <xdr:rowOff>14520</xdr:rowOff>
    </xdr:to>
    <xdr:sp macro="" textlink="">
      <xdr:nvSpPr>
        <xdr:cNvPr id="478" name="楕円 477"/>
        <xdr:cNvSpPr/>
      </xdr:nvSpPr>
      <xdr:spPr>
        <a:xfrm>
          <a:off x="16129000" y="368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170747</xdr:rowOff>
    </xdr:from>
    <xdr:ext cx="736600" cy="259045"/>
    <xdr:sp macro="" textlink="">
      <xdr:nvSpPr>
        <xdr:cNvPr id="479" name="テキスト ボックス 478"/>
        <xdr:cNvSpPr txBox="1"/>
      </xdr:nvSpPr>
      <xdr:spPr>
        <a:xfrm>
          <a:off x="15798800" y="3771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53806</xdr:rowOff>
    </xdr:from>
    <xdr:to>
      <xdr:col>73</xdr:col>
      <xdr:colOff>44450</xdr:colOff>
      <xdr:row>21</xdr:row>
      <xdr:rowOff>155406</xdr:rowOff>
    </xdr:to>
    <xdr:sp macro="" textlink="">
      <xdr:nvSpPr>
        <xdr:cNvPr id="480" name="楕円 479"/>
        <xdr:cNvSpPr/>
      </xdr:nvSpPr>
      <xdr:spPr>
        <a:xfrm>
          <a:off x="15240000" y="365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140183</xdr:rowOff>
    </xdr:from>
    <xdr:ext cx="762000" cy="259045"/>
    <xdr:sp macro="" textlink="">
      <xdr:nvSpPr>
        <xdr:cNvPr id="481" name="テキスト ボックス 480"/>
        <xdr:cNvSpPr txBox="1"/>
      </xdr:nvSpPr>
      <xdr:spPr>
        <a:xfrm>
          <a:off x="14909800" y="374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114131</xdr:rowOff>
    </xdr:from>
    <xdr:to>
      <xdr:col>68</xdr:col>
      <xdr:colOff>203200</xdr:colOff>
      <xdr:row>22</xdr:row>
      <xdr:rowOff>44281</xdr:rowOff>
    </xdr:to>
    <xdr:sp macro="" textlink="">
      <xdr:nvSpPr>
        <xdr:cNvPr id="482" name="楕円 481"/>
        <xdr:cNvSpPr/>
      </xdr:nvSpPr>
      <xdr:spPr>
        <a:xfrm>
          <a:off x="14351000" y="371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29058</xdr:rowOff>
    </xdr:from>
    <xdr:ext cx="762000" cy="259045"/>
    <xdr:sp macro="" textlink="">
      <xdr:nvSpPr>
        <xdr:cNvPr id="483" name="テキスト ボックス 482"/>
        <xdr:cNvSpPr txBox="1"/>
      </xdr:nvSpPr>
      <xdr:spPr>
        <a:xfrm>
          <a:off x="14020800" y="380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151130</xdr:rowOff>
    </xdr:from>
    <xdr:to>
      <xdr:col>64</xdr:col>
      <xdr:colOff>152400</xdr:colOff>
      <xdr:row>22</xdr:row>
      <xdr:rowOff>81280</xdr:rowOff>
    </xdr:to>
    <xdr:sp macro="" textlink="">
      <xdr:nvSpPr>
        <xdr:cNvPr id="484" name="楕円 483"/>
        <xdr:cNvSpPr/>
      </xdr:nvSpPr>
      <xdr:spPr>
        <a:xfrm>
          <a:off x="13462000" y="375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66057</xdr:rowOff>
    </xdr:from>
    <xdr:ext cx="762000" cy="259045"/>
    <xdr:sp macro="" textlink="">
      <xdr:nvSpPr>
        <xdr:cNvPr id="485" name="テキスト ボックス 484"/>
        <xdr:cNvSpPr txBox="1"/>
      </xdr:nvSpPr>
      <xdr:spPr>
        <a:xfrm>
          <a:off x="13131800" y="383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12,950
12,876
368.01
14,854,512
14,551,943
142,604
7,889,870
21,602,169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合併後、退職者の大半を不補充としたことなどにより職員数削減や人件費を抑制してきたため、類似団体平均と比べ大幅に低くなっており、前年からほぼ横ばいの結果であった。</a:t>
          </a:r>
          <a:endParaRPr lang="ja-JP" altLang="ja-JP" sz="1600">
            <a:effectLst/>
          </a:endParaRPr>
        </a:p>
        <a:p>
          <a:r>
            <a:rPr kumimoji="1" lang="ja-JP" altLang="ja-JP" sz="1200">
              <a:solidFill>
                <a:schemeClr val="dk1"/>
              </a:solidFill>
              <a:effectLst/>
              <a:latin typeface="+mn-lt"/>
              <a:ea typeface="+mn-ea"/>
              <a:cs typeface="+mn-cs"/>
            </a:rPr>
            <a:t>　今後も定員適正化計画を考慮しながら効率的な人員配置に努め、人件費の抑制を図っていきたい。</a:t>
          </a:r>
          <a:endParaRPr lang="ja-JP" altLang="ja-JP" sz="16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48078</xdr:rowOff>
    </xdr:from>
    <xdr:to>
      <xdr:col>24</xdr:col>
      <xdr:colOff>25400</xdr:colOff>
      <xdr:row>33</xdr:row>
      <xdr:rowOff>69850</xdr:rowOff>
    </xdr:to>
    <xdr:cxnSp macro="">
      <xdr:nvCxnSpPr>
        <xdr:cNvPr id="68" name="直線コネクタ 67"/>
        <xdr:cNvCxnSpPr/>
      </xdr:nvCxnSpPr>
      <xdr:spPr>
        <a:xfrm flipV="1">
          <a:off x="3987800" y="57059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143527</xdr:rowOff>
    </xdr:from>
    <xdr:ext cx="762000" cy="259045"/>
    <xdr:sp macro="" textlink="">
      <xdr:nvSpPr>
        <xdr:cNvPr id="69" name="人件費平均値テキスト"/>
        <xdr:cNvSpPr txBox="1"/>
      </xdr:nvSpPr>
      <xdr:spPr>
        <a:xfrm>
          <a:off x="4914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48078</xdr:rowOff>
    </xdr:from>
    <xdr:to>
      <xdr:col>19</xdr:col>
      <xdr:colOff>187325</xdr:colOff>
      <xdr:row>33</xdr:row>
      <xdr:rowOff>69850</xdr:rowOff>
    </xdr:to>
    <xdr:cxnSp macro="">
      <xdr:nvCxnSpPr>
        <xdr:cNvPr id="71" name="直線コネクタ 70"/>
        <xdr:cNvCxnSpPr/>
      </xdr:nvCxnSpPr>
      <xdr:spPr>
        <a:xfrm>
          <a:off x="3098800" y="5705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42834</xdr:rowOff>
    </xdr:from>
    <xdr:ext cx="736600" cy="259045"/>
    <xdr:sp macro="" textlink="">
      <xdr:nvSpPr>
        <xdr:cNvPr id="73" name="テキスト ボックス 72"/>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15422</xdr:rowOff>
    </xdr:from>
    <xdr:to>
      <xdr:col>15</xdr:col>
      <xdr:colOff>98425</xdr:colOff>
      <xdr:row>33</xdr:row>
      <xdr:rowOff>48078</xdr:rowOff>
    </xdr:to>
    <xdr:cxnSp macro="">
      <xdr:nvCxnSpPr>
        <xdr:cNvPr id="74" name="直線コネクタ 73"/>
        <xdr:cNvCxnSpPr/>
      </xdr:nvCxnSpPr>
      <xdr:spPr>
        <a:xfrm>
          <a:off x="2209800" y="567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31949</xdr:rowOff>
    </xdr:from>
    <xdr:ext cx="762000" cy="259045"/>
    <xdr:sp macro="" textlink="">
      <xdr:nvSpPr>
        <xdr:cNvPr id="76" name="テキスト ボックス 75"/>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99786</xdr:rowOff>
    </xdr:from>
    <xdr:to>
      <xdr:col>11</xdr:col>
      <xdr:colOff>9525</xdr:colOff>
      <xdr:row>33</xdr:row>
      <xdr:rowOff>15422</xdr:rowOff>
    </xdr:to>
    <xdr:cxnSp macro="">
      <xdr:nvCxnSpPr>
        <xdr:cNvPr id="77" name="直線コネクタ 76"/>
        <xdr:cNvCxnSpPr/>
      </xdr:nvCxnSpPr>
      <xdr:spPr>
        <a:xfrm>
          <a:off x="1320800" y="5586186"/>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21772</xdr:rowOff>
    </xdr:from>
    <xdr:to>
      <xdr:col>11</xdr:col>
      <xdr:colOff>60325</xdr:colOff>
      <xdr:row>38</xdr:row>
      <xdr:rowOff>123372</xdr:rowOff>
    </xdr:to>
    <xdr:sp macro="" textlink="">
      <xdr:nvSpPr>
        <xdr:cNvPr id="78" name="フローチャート: 判断 77"/>
        <xdr:cNvSpPr/>
      </xdr:nvSpPr>
      <xdr:spPr>
        <a:xfrm>
          <a:off x="2159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108149</xdr:rowOff>
    </xdr:from>
    <xdr:ext cx="762000" cy="259045"/>
    <xdr:sp macro="" textlink="">
      <xdr:nvSpPr>
        <xdr:cNvPr id="79" name="テキスト ボックス 78"/>
        <xdr:cNvSpPr txBox="1"/>
      </xdr:nvSpPr>
      <xdr:spPr>
        <a:xfrm>
          <a:off x="1828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53720</xdr:rowOff>
    </xdr:from>
    <xdr:ext cx="762000" cy="259045"/>
    <xdr:sp macro="" textlink="">
      <xdr:nvSpPr>
        <xdr:cNvPr id="81" name="テキスト ボックス 80"/>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168728</xdr:rowOff>
    </xdr:from>
    <xdr:to>
      <xdr:col>24</xdr:col>
      <xdr:colOff>76200</xdr:colOff>
      <xdr:row>33</xdr:row>
      <xdr:rowOff>98878</xdr:rowOff>
    </xdr:to>
    <xdr:sp macro="" textlink="">
      <xdr:nvSpPr>
        <xdr:cNvPr id="87" name="楕円 86"/>
        <xdr:cNvSpPr/>
      </xdr:nvSpPr>
      <xdr:spPr>
        <a:xfrm>
          <a:off x="47752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77305</xdr:rowOff>
    </xdr:from>
    <xdr:ext cx="762000" cy="259045"/>
    <xdr:sp macro="" textlink="">
      <xdr:nvSpPr>
        <xdr:cNvPr id="88" name="人件費該当値テキスト"/>
        <xdr:cNvSpPr txBox="1"/>
      </xdr:nvSpPr>
      <xdr:spPr>
        <a:xfrm>
          <a:off x="4914900" y="556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19050</xdr:rowOff>
    </xdr:from>
    <xdr:to>
      <xdr:col>20</xdr:col>
      <xdr:colOff>38100</xdr:colOff>
      <xdr:row>33</xdr:row>
      <xdr:rowOff>120650</xdr:rowOff>
    </xdr:to>
    <xdr:sp macro="" textlink="">
      <xdr:nvSpPr>
        <xdr:cNvPr id="89" name="楕円 88"/>
        <xdr:cNvSpPr/>
      </xdr:nvSpPr>
      <xdr:spPr>
        <a:xfrm>
          <a:off x="3937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130827</xdr:rowOff>
    </xdr:from>
    <xdr:ext cx="736600" cy="259045"/>
    <xdr:sp macro="" textlink="">
      <xdr:nvSpPr>
        <xdr:cNvPr id="90" name="テキスト ボックス 89"/>
        <xdr:cNvSpPr txBox="1"/>
      </xdr:nvSpPr>
      <xdr:spPr>
        <a:xfrm>
          <a:off x="3606800" y="544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168728</xdr:rowOff>
    </xdr:from>
    <xdr:to>
      <xdr:col>15</xdr:col>
      <xdr:colOff>149225</xdr:colOff>
      <xdr:row>33</xdr:row>
      <xdr:rowOff>98878</xdr:rowOff>
    </xdr:to>
    <xdr:sp macro="" textlink="">
      <xdr:nvSpPr>
        <xdr:cNvPr id="91" name="楕円 90"/>
        <xdr:cNvSpPr/>
      </xdr:nvSpPr>
      <xdr:spPr>
        <a:xfrm>
          <a:off x="3048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109055</xdr:rowOff>
    </xdr:from>
    <xdr:ext cx="762000" cy="259045"/>
    <xdr:sp macro="" textlink="">
      <xdr:nvSpPr>
        <xdr:cNvPr id="92" name="テキスト ボックス 91"/>
        <xdr:cNvSpPr txBox="1"/>
      </xdr:nvSpPr>
      <xdr:spPr>
        <a:xfrm>
          <a:off x="2717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136072</xdr:rowOff>
    </xdr:from>
    <xdr:to>
      <xdr:col>11</xdr:col>
      <xdr:colOff>60325</xdr:colOff>
      <xdr:row>33</xdr:row>
      <xdr:rowOff>66222</xdr:rowOff>
    </xdr:to>
    <xdr:sp macro="" textlink="">
      <xdr:nvSpPr>
        <xdr:cNvPr id="93" name="楕円 92"/>
        <xdr:cNvSpPr/>
      </xdr:nvSpPr>
      <xdr:spPr>
        <a:xfrm>
          <a:off x="2159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76399</xdr:rowOff>
    </xdr:from>
    <xdr:ext cx="762000" cy="259045"/>
    <xdr:sp macro="" textlink="">
      <xdr:nvSpPr>
        <xdr:cNvPr id="94" name="テキスト ボックス 93"/>
        <xdr:cNvSpPr txBox="1"/>
      </xdr:nvSpPr>
      <xdr:spPr>
        <a:xfrm>
          <a:off x="1828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48986</xdr:rowOff>
    </xdr:from>
    <xdr:to>
      <xdr:col>6</xdr:col>
      <xdr:colOff>171450</xdr:colOff>
      <xdr:row>32</xdr:row>
      <xdr:rowOff>150586</xdr:rowOff>
    </xdr:to>
    <xdr:sp macro="" textlink="">
      <xdr:nvSpPr>
        <xdr:cNvPr id="95" name="楕円 94"/>
        <xdr:cNvSpPr/>
      </xdr:nvSpPr>
      <xdr:spPr>
        <a:xfrm>
          <a:off x="1270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160763</xdr:rowOff>
    </xdr:from>
    <xdr:ext cx="762000" cy="259045"/>
    <xdr:sp macro="" textlink="">
      <xdr:nvSpPr>
        <xdr:cNvPr id="96" name="テキスト ボックス 95"/>
        <xdr:cNvSpPr txBox="1"/>
      </xdr:nvSpPr>
      <xdr:spPr>
        <a:xfrm>
          <a:off x="939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経常経費の削減により、類似団体の中では３番目の低い比率となっている。</a:t>
          </a:r>
          <a:endParaRPr lang="ja-JP" altLang="ja-JP" sz="1200">
            <a:effectLst/>
          </a:endParaRPr>
        </a:p>
        <a:p>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H28</a:t>
          </a:r>
          <a:r>
            <a:rPr kumimoji="1" lang="ja-JP" altLang="ja-JP" sz="1200">
              <a:solidFill>
                <a:schemeClr val="dk1"/>
              </a:solidFill>
              <a:effectLst/>
              <a:latin typeface="+mn-lt"/>
              <a:ea typeface="+mn-ea"/>
              <a:cs typeface="+mn-cs"/>
            </a:rPr>
            <a:t>と比較しても予算編成及び執行の各段階で経常経費を抑えたことにより、</a:t>
          </a:r>
          <a:r>
            <a:rPr kumimoji="1" lang="en-US" altLang="ja-JP" sz="1200">
              <a:solidFill>
                <a:schemeClr val="dk1"/>
              </a:solidFill>
              <a:effectLst/>
              <a:latin typeface="+mn-lt"/>
              <a:ea typeface="+mn-ea"/>
              <a:cs typeface="+mn-cs"/>
            </a:rPr>
            <a:t>0.2</a:t>
          </a:r>
          <a:r>
            <a:rPr kumimoji="1" lang="ja-JP" altLang="en-US" sz="1200">
              <a:solidFill>
                <a:schemeClr val="dk1"/>
              </a:solidFill>
              <a:effectLst/>
              <a:latin typeface="+mn-lt"/>
              <a:ea typeface="+mn-ea"/>
              <a:cs typeface="+mn-cs"/>
            </a:rPr>
            <a:t>ポイントの減少と</a:t>
          </a:r>
          <a:r>
            <a:rPr kumimoji="1" lang="ja-JP" altLang="ja-JP" sz="1200">
              <a:solidFill>
                <a:schemeClr val="dk1"/>
              </a:solidFill>
              <a:effectLst/>
              <a:latin typeface="+mn-lt"/>
              <a:ea typeface="+mn-ea"/>
              <a:cs typeface="+mn-cs"/>
            </a:rPr>
            <a:t>なっている。</a:t>
          </a:r>
          <a:endParaRPr lang="ja-JP" altLang="ja-JP" sz="1200">
            <a:effectLst/>
          </a:endParaRPr>
        </a:p>
        <a:p>
          <a:r>
            <a:rPr kumimoji="1" lang="ja-JP" altLang="ja-JP" sz="1200">
              <a:solidFill>
                <a:schemeClr val="dk1"/>
              </a:solidFill>
              <a:effectLst/>
              <a:latin typeface="+mn-lt"/>
              <a:ea typeface="+mn-ea"/>
              <a:cs typeface="+mn-cs"/>
            </a:rPr>
            <a:t>　今後も事務機器のリース単価の見直しや保有施設の抜本的な見直しなどを実施し、経常経費の削減に努めたい。</a:t>
          </a:r>
          <a:endParaRPr lang="ja-JP" altLang="ja-JP" sz="12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37193</xdr:rowOff>
    </xdr:from>
    <xdr:to>
      <xdr:col>82</xdr:col>
      <xdr:colOff>107950</xdr:colOff>
      <xdr:row>13</xdr:row>
      <xdr:rowOff>58964</xdr:rowOff>
    </xdr:to>
    <xdr:cxnSp macro="">
      <xdr:nvCxnSpPr>
        <xdr:cNvPr id="131" name="直線コネクタ 130"/>
        <xdr:cNvCxnSpPr/>
      </xdr:nvCxnSpPr>
      <xdr:spPr>
        <a:xfrm flipV="1">
          <a:off x="15671800" y="22660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2"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58964</xdr:rowOff>
    </xdr:from>
    <xdr:to>
      <xdr:col>78</xdr:col>
      <xdr:colOff>69850</xdr:colOff>
      <xdr:row>13</xdr:row>
      <xdr:rowOff>58964</xdr:rowOff>
    </xdr:to>
    <xdr:cxnSp macro="">
      <xdr:nvCxnSpPr>
        <xdr:cNvPr id="134" name="直線コネクタ 133"/>
        <xdr:cNvCxnSpPr/>
      </xdr:nvCxnSpPr>
      <xdr:spPr>
        <a:xfrm>
          <a:off x="14782800" y="2287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5" name="フローチャート: 判断 134"/>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6" name="テキスト ボックス 135"/>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58964</xdr:rowOff>
    </xdr:from>
    <xdr:to>
      <xdr:col>73</xdr:col>
      <xdr:colOff>180975</xdr:colOff>
      <xdr:row>13</xdr:row>
      <xdr:rowOff>113393</xdr:rowOff>
    </xdr:to>
    <xdr:cxnSp macro="">
      <xdr:nvCxnSpPr>
        <xdr:cNvPr id="137" name="直線コネクタ 136"/>
        <xdr:cNvCxnSpPr/>
      </xdr:nvCxnSpPr>
      <xdr:spPr>
        <a:xfrm flipV="1">
          <a:off x="13893800" y="2287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8" name="フローチャート: 判断 137"/>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168020</xdr:rowOff>
    </xdr:from>
    <xdr:ext cx="762000" cy="259045"/>
    <xdr:sp macro="" textlink="">
      <xdr:nvSpPr>
        <xdr:cNvPr id="139" name="テキスト ボックス 138"/>
        <xdr:cNvSpPr txBox="1"/>
      </xdr:nvSpPr>
      <xdr:spPr>
        <a:xfrm>
          <a:off x="14401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121557</xdr:rowOff>
    </xdr:from>
    <xdr:to>
      <xdr:col>69</xdr:col>
      <xdr:colOff>92075</xdr:colOff>
      <xdr:row>13</xdr:row>
      <xdr:rowOff>113393</xdr:rowOff>
    </xdr:to>
    <xdr:cxnSp macro="">
      <xdr:nvCxnSpPr>
        <xdr:cNvPr id="140" name="直線コネクタ 139"/>
        <xdr:cNvCxnSpPr/>
      </xdr:nvCxnSpPr>
      <xdr:spPr>
        <a:xfrm>
          <a:off x="13004800" y="21789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2" name="テキスト ボックス 141"/>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3" name="フローチャート: 判断 142"/>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4" name="テキスト ボックス 143"/>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157843</xdr:rowOff>
    </xdr:from>
    <xdr:to>
      <xdr:col>82</xdr:col>
      <xdr:colOff>158750</xdr:colOff>
      <xdr:row>13</xdr:row>
      <xdr:rowOff>87993</xdr:rowOff>
    </xdr:to>
    <xdr:sp macro="" textlink="">
      <xdr:nvSpPr>
        <xdr:cNvPr id="150" name="楕円 149"/>
        <xdr:cNvSpPr/>
      </xdr:nvSpPr>
      <xdr:spPr>
        <a:xfrm>
          <a:off x="164592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66420</xdr:rowOff>
    </xdr:from>
    <xdr:ext cx="762000" cy="259045"/>
    <xdr:sp macro="" textlink="">
      <xdr:nvSpPr>
        <xdr:cNvPr id="151" name="物件費該当値テキスト"/>
        <xdr:cNvSpPr txBox="1"/>
      </xdr:nvSpPr>
      <xdr:spPr>
        <a:xfrm>
          <a:off x="16598900" y="212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8164</xdr:rowOff>
    </xdr:from>
    <xdr:to>
      <xdr:col>78</xdr:col>
      <xdr:colOff>120650</xdr:colOff>
      <xdr:row>13</xdr:row>
      <xdr:rowOff>109764</xdr:rowOff>
    </xdr:to>
    <xdr:sp macro="" textlink="">
      <xdr:nvSpPr>
        <xdr:cNvPr id="152" name="楕円 151"/>
        <xdr:cNvSpPr/>
      </xdr:nvSpPr>
      <xdr:spPr>
        <a:xfrm>
          <a:off x="15621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119941</xdr:rowOff>
    </xdr:from>
    <xdr:ext cx="736600" cy="259045"/>
    <xdr:sp macro="" textlink="">
      <xdr:nvSpPr>
        <xdr:cNvPr id="153" name="テキスト ボックス 152"/>
        <xdr:cNvSpPr txBox="1"/>
      </xdr:nvSpPr>
      <xdr:spPr>
        <a:xfrm>
          <a:off x="15290800" y="200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8164</xdr:rowOff>
    </xdr:from>
    <xdr:to>
      <xdr:col>74</xdr:col>
      <xdr:colOff>31750</xdr:colOff>
      <xdr:row>13</xdr:row>
      <xdr:rowOff>109764</xdr:rowOff>
    </xdr:to>
    <xdr:sp macro="" textlink="">
      <xdr:nvSpPr>
        <xdr:cNvPr id="154" name="楕円 153"/>
        <xdr:cNvSpPr/>
      </xdr:nvSpPr>
      <xdr:spPr>
        <a:xfrm>
          <a:off x="14732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119941</xdr:rowOff>
    </xdr:from>
    <xdr:ext cx="762000" cy="259045"/>
    <xdr:sp macro="" textlink="">
      <xdr:nvSpPr>
        <xdr:cNvPr id="155" name="テキスト ボックス 154"/>
        <xdr:cNvSpPr txBox="1"/>
      </xdr:nvSpPr>
      <xdr:spPr>
        <a:xfrm>
          <a:off x="14401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62593</xdr:rowOff>
    </xdr:from>
    <xdr:to>
      <xdr:col>69</xdr:col>
      <xdr:colOff>142875</xdr:colOff>
      <xdr:row>13</xdr:row>
      <xdr:rowOff>164193</xdr:rowOff>
    </xdr:to>
    <xdr:sp macro="" textlink="">
      <xdr:nvSpPr>
        <xdr:cNvPr id="156" name="楕円 155"/>
        <xdr:cNvSpPr/>
      </xdr:nvSpPr>
      <xdr:spPr>
        <a:xfrm>
          <a:off x="13843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2920</xdr:rowOff>
    </xdr:from>
    <xdr:ext cx="762000" cy="259045"/>
    <xdr:sp macro="" textlink="">
      <xdr:nvSpPr>
        <xdr:cNvPr id="157" name="テキスト ボックス 156"/>
        <xdr:cNvSpPr txBox="1"/>
      </xdr:nvSpPr>
      <xdr:spPr>
        <a:xfrm>
          <a:off x="13512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70757</xdr:rowOff>
    </xdr:from>
    <xdr:to>
      <xdr:col>65</xdr:col>
      <xdr:colOff>53975</xdr:colOff>
      <xdr:row>13</xdr:row>
      <xdr:rowOff>907</xdr:rowOff>
    </xdr:to>
    <xdr:sp macro="" textlink="">
      <xdr:nvSpPr>
        <xdr:cNvPr id="158" name="楕円 157"/>
        <xdr:cNvSpPr/>
      </xdr:nvSpPr>
      <xdr:spPr>
        <a:xfrm>
          <a:off x="129540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11084</xdr:rowOff>
    </xdr:from>
    <xdr:ext cx="762000" cy="259045"/>
    <xdr:sp macro="" textlink="">
      <xdr:nvSpPr>
        <xdr:cNvPr id="159" name="テキスト ボックス 158"/>
        <xdr:cNvSpPr txBox="1"/>
      </xdr:nvSpPr>
      <xdr:spPr>
        <a:xfrm>
          <a:off x="12623800" y="189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  H19</a:t>
          </a:r>
          <a:r>
            <a:rPr kumimoji="1" lang="ja-JP" altLang="ja-JP" sz="1200">
              <a:solidFill>
                <a:schemeClr val="dk1"/>
              </a:solidFill>
              <a:effectLst/>
              <a:latin typeface="+mn-lt"/>
              <a:ea typeface="+mn-ea"/>
              <a:cs typeface="+mn-cs"/>
            </a:rPr>
            <a:t>に県から福祉事務所の事務移管を受けたため経常経費が高止まりしている。高齢者数の推移が横ばいとなっていることから老人福祉関係経費及び障害者福祉経費は平年並みにある。</a:t>
          </a:r>
          <a:endParaRPr lang="ja-JP" altLang="ja-JP" sz="1600">
            <a:effectLst/>
          </a:endParaRPr>
        </a:p>
        <a:p>
          <a:r>
            <a:rPr kumimoji="1" lang="ja-JP" altLang="ja-JP" sz="1200">
              <a:solidFill>
                <a:schemeClr val="dk1"/>
              </a:solidFill>
              <a:effectLst/>
              <a:latin typeface="+mn-lt"/>
              <a:ea typeface="+mn-ea"/>
              <a:cs typeface="+mn-cs"/>
            </a:rPr>
            <a:t>　児童福祉経費について、</a:t>
          </a:r>
          <a:r>
            <a:rPr kumimoji="1" lang="en-US" altLang="ja-JP" sz="1200">
              <a:solidFill>
                <a:schemeClr val="dk1"/>
              </a:solidFill>
              <a:effectLst/>
              <a:latin typeface="+mn-lt"/>
              <a:ea typeface="+mn-ea"/>
              <a:cs typeface="+mn-cs"/>
            </a:rPr>
            <a:t>H27</a:t>
          </a:r>
          <a:r>
            <a:rPr kumimoji="1" lang="ja-JP" altLang="ja-JP" sz="1200">
              <a:solidFill>
                <a:schemeClr val="dk1"/>
              </a:solidFill>
              <a:effectLst/>
              <a:latin typeface="+mn-lt"/>
              <a:ea typeface="+mn-ea"/>
              <a:cs typeface="+mn-cs"/>
            </a:rPr>
            <a:t>に子育て支援新制度施行により保育所運営費が増加したことで扶助費自体が増加している。</a:t>
          </a:r>
          <a:endParaRPr lang="ja-JP" altLang="ja-JP" sz="1600">
            <a:effectLst/>
          </a:endParaRPr>
        </a:p>
        <a:p>
          <a:r>
            <a:rPr kumimoji="1" lang="ja-JP" altLang="ja-JP" sz="1200">
              <a:solidFill>
                <a:schemeClr val="dk1"/>
              </a:solidFill>
              <a:effectLst/>
              <a:latin typeface="+mn-lt"/>
              <a:ea typeface="+mn-ea"/>
              <a:cs typeface="+mn-cs"/>
            </a:rPr>
            <a:t>　社会保障経費が増加するなか、独自の施策についても不断の見直しを行い経費を抑制していきたい。</a:t>
          </a:r>
          <a:endParaRPr lang="ja-JP" altLang="ja-JP" sz="16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7" name="直線コネクタ 186"/>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90"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91" name="直線コネクタ 190"/>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146050</xdr:rowOff>
    </xdr:from>
    <xdr:to>
      <xdr:col>24</xdr:col>
      <xdr:colOff>25400</xdr:colOff>
      <xdr:row>57</xdr:row>
      <xdr:rowOff>12700</xdr:rowOff>
    </xdr:to>
    <xdr:cxnSp macro="">
      <xdr:nvCxnSpPr>
        <xdr:cNvPr id="192" name="直線コネクタ 191"/>
        <xdr:cNvCxnSpPr/>
      </xdr:nvCxnSpPr>
      <xdr:spPr>
        <a:xfrm>
          <a:off x="3987800" y="9747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3"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4" name="フローチャート: 判断 193"/>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146050</xdr:rowOff>
    </xdr:to>
    <xdr:cxnSp macro="">
      <xdr:nvCxnSpPr>
        <xdr:cNvPr id="195" name="直線コネクタ 194"/>
        <xdr:cNvCxnSpPr/>
      </xdr:nvCxnSpPr>
      <xdr:spPr>
        <a:xfrm>
          <a:off x="3098800" y="9690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7" name="テキスト ボックス 196"/>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88900</xdr:rowOff>
    </xdr:to>
    <xdr:cxnSp macro="">
      <xdr:nvCxnSpPr>
        <xdr:cNvPr id="198" name="直線コネクタ 197"/>
        <xdr:cNvCxnSpPr/>
      </xdr:nvCxnSpPr>
      <xdr:spPr>
        <a:xfrm>
          <a:off x="2209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9" name="フローチャート: 判断 198"/>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00" name="テキスト ボックス 199"/>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50800</xdr:rowOff>
    </xdr:to>
    <xdr:cxnSp macro="">
      <xdr:nvCxnSpPr>
        <xdr:cNvPr id="201" name="直線コネクタ 200"/>
        <xdr:cNvCxnSpPr/>
      </xdr:nvCxnSpPr>
      <xdr:spPr>
        <a:xfrm flipV="1">
          <a:off x="1320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3" name="テキスト ボックス 202"/>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4" name="フローチャート: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05" name="テキスト ボックス 204"/>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11" name="楕円 210"/>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149877</xdr:rowOff>
    </xdr:from>
    <xdr:ext cx="762000" cy="259045"/>
    <xdr:sp macro="" textlink="">
      <xdr:nvSpPr>
        <xdr:cNvPr id="212" name="扶助費該当値テキスト"/>
        <xdr:cNvSpPr txBox="1"/>
      </xdr:nvSpPr>
      <xdr:spPr>
        <a:xfrm>
          <a:off x="4914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95250</xdr:rowOff>
    </xdr:from>
    <xdr:to>
      <xdr:col>20</xdr:col>
      <xdr:colOff>38100</xdr:colOff>
      <xdr:row>57</xdr:row>
      <xdr:rowOff>25400</xdr:rowOff>
    </xdr:to>
    <xdr:sp macro="" textlink="">
      <xdr:nvSpPr>
        <xdr:cNvPr id="213" name="楕円 212"/>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35577</xdr:rowOff>
    </xdr:from>
    <xdr:ext cx="736600" cy="259045"/>
    <xdr:sp macro="" textlink="">
      <xdr:nvSpPr>
        <xdr:cNvPr id="214" name="テキスト ボックス 213"/>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5" name="楕円 214"/>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6" name="テキスト ボックス 215"/>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7" name="楕円 216"/>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8" name="テキスト ボックス 21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9" name="楕円 218"/>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20" name="テキスト ボックス 219"/>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H29</a:t>
          </a:r>
          <a:r>
            <a:rPr kumimoji="1" lang="ja-JP" altLang="en-US" sz="1200">
              <a:solidFill>
                <a:schemeClr val="dk1"/>
              </a:solidFill>
              <a:effectLst/>
              <a:latin typeface="+mn-lt"/>
              <a:ea typeface="+mn-ea"/>
              <a:cs typeface="+mn-cs"/>
            </a:rPr>
            <a:t>から水道事業が公営企業法の適用を受けたことに伴い、従来その他（繰出金）に分類されていた経費が、補助費等に性質が変わったため、大幅に減少した。</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しかし、依然として</a:t>
          </a:r>
          <a:r>
            <a:rPr kumimoji="1" lang="ja-JP" altLang="ja-JP" sz="1200">
              <a:solidFill>
                <a:schemeClr val="dk1"/>
              </a:solidFill>
              <a:effectLst/>
              <a:latin typeface="+mn-lt"/>
              <a:ea typeface="+mn-ea"/>
              <a:cs typeface="+mn-cs"/>
            </a:rPr>
            <a:t>この部分の</a:t>
          </a:r>
          <a:r>
            <a:rPr kumimoji="1" lang="ja-JP" altLang="en-US" sz="1200">
              <a:solidFill>
                <a:schemeClr val="dk1"/>
              </a:solidFill>
              <a:effectLst/>
              <a:latin typeface="+mn-lt"/>
              <a:ea typeface="+mn-ea"/>
              <a:cs typeface="+mn-cs"/>
            </a:rPr>
            <a:t>多く</a:t>
          </a:r>
          <a:r>
            <a:rPr kumimoji="1" lang="ja-JP" altLang="ja-JP" sz="1200">
              <a:solidFill>
                <a:schemeClr val="dk1"/>
              </a:solidFill>
              <a:effectLst/>
              <a:latin typeface="+mn-lt"/>
              <a:ea typeface="+mn-ea"/>
              <a:cs typeface="+mn-cs"/>
            </a:rPr>
            <a:t>を占める特別会計繰出金</a:t>
          </a:r>
          <a:r>
            <a:rPr kumimoji="1" lang="ja-JP" altLang="en-US" sz="1200">
              <a:solidFill>
                <a:schemeClr val="dk1"/>
              </a:solidFill>
              <a:effectLst/>
              <a:latin typeface="+mn-lt"/>
              <a:ea typeface="+mn-ea"/>
              <a:cs typeface="+mn-cs"/>
            </a:rPr>
            <a:t>が高い水準にあ</a:t>
          </a:r>
          <a:r>
            <a:rPr kumimoji="1" lang="ja-JP" altLang="ja-JP" sz="1200">
              <a:solidFill>
                <a:schemeClr val="dk1"/>
              </a:solidFill>
              <a:effectLst/>
              <a:latin typeface="+mn-lt"/>
              <a:ea typeface="+mn-ea"/>
              <a:cs typeface="+mn-cs"/>
            </a:rPr>
            <a:t>るため、料金改定や保有資産の適正配置を検討しながら独立採算の原則を念頭に抑制に努めていきたい。</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8" name="直線コネクタ 247"/>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51"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2" name="直線コネクタ 251"/>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58</xdr:row>
      <xdr:rowOff>27940</xdr:rowOff>
    </xdr:to>
    <xdr:cxnSp macro="">
      <xdr:nvCxnSpPr>
        <xdr:cNvPr id="253" name="直線コネクタ 252"/>
        <xdr:cNvCxnSpPr/>
      </xdr:nvCxnSpPr>
      <xdr:spPr>
        <a:xfrm flipV="1">
          <a:off x="15671800" y="969772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153670</xdr:rowOff>
    </xdr:from>
    <xdr:to>
      <xdr:col>78</xdr:col>
      <xdr:colOff>69850</xdr:colOff>
      <xdr:row>58</xdr:row>
      <xdr:rowOff>27940</xdr:rowOff>
    </xdr:to>
    <xdr:cxnSp macro="">
      <xdr:nvCxnSpPr>
        <xdr:cNvPr id="256" name="直線コネクタ 255"/>
        <xdr:cNvCxnSpPr/>
      </xdr:nvCxnSpPr>
      <xdr:spPr>
        <a:xfrm>
          <a:off x="14782800" y="992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7" name="フローチャート: 判断 256"/>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8" name="テキスト ボックス 257"/>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153670</xdr:rowOff>
    </xdr:to>
    <xdr:cxnSp macro="">
      <xdr:nvCxnSpPr>
        <xdr:cNvPr id="259" name="直線コネクタ 258"/>
        <xdr:cNvCxnSpPr/>
      </xdr:nvCxnSpPr>
      <xdr:spPr>
        <a:xfrm>
          <a:off x="13893800" y="9888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115570</xdr:rowOff>
    </xdr:to>
    <xdr:cxnSp macro="">
      <xdr:nvCxnSpPr>
        <xdr:cNvPr id="262" name="直線コネクタ 261"/>
        <xdr:cNvCxnSpPr/>
      </xdr:nvCxnSpPr>
      <xdr:spPr>
        <a:xfrm>
          <a:off x="13004800" y="988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64" name="テキスト ボックス 263"/>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5" name="フローチャート: 判断 264"/>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6" name="テキスト ボックス 265"/>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72" name="楕円 271"/>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73"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148590</xdr:rowOff>
    </xdr:from>
    <xdr:to>
      <xdr:col>78</xdr:col>
      <xdr:colOff>120650</xdr:colOff>
      <xdr:row>58</xdr:row>
      <xdr:rowOff>78740</xdr:rowOff>
    </xdr:to>
    <xdr:sp macro="" textlink="">
      <xdr:nvSpPr>
        <xdr:cNvPr id="274" name="楕円 273"/>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63517</xdr:rowOff>
    </xdr:from>
    <xdr:ext cx="736600" cy="259045"/>
    <xdr:sp macro="" textlink="">
      <xdr:nvSpPr>
        <xdr:cNvPr id="275" name="テキスト ボックス 274"/>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102870</xdr:rowOff>
    </xdr:from>
    <xdr:to>
      <xdr:col>74</xdr:col>
      <xdr:colOff>31750</xdr:colOff>
      <xdr:row>58</xdr:row>
      <xdr:rowOff>33020</xdr:rowOff>
    </xdr:to>
    <xdr:sp macro="" textlink="">
      <xdr:nvSpPr>
        <xdr:cNvPr id="276" name="楕円 275"/>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77" name="テキスト ボックス 276"/>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8" name="楕円 277"/>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9" name="テキスト ボックス 278"/>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80" name="楕円 279"/>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81" name="テキスト ボックス 280"/>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H29</a:t>
          </a:r>
          <a:r>
            <a:rPr kumimoji="1" lang="ja-JP" altLang="en-US" sz="1200">
              <a:solidFill>
                <a:schemeClr val="dk1"/>
              </a:solidFill>
              <a:effectLst/>
              <a:latin typeface="+mn-lt"/>
              <a:ea typeface="+mn-ea"/>
              <a:cs typeface="+mn-cs"/>
            </a:rPr>
            <a:t>から水道事業が公営企業法の適用を受けたことに伴い、繰出金の性質が補助費等に変わったことにより、</a:t>
          </a:r>
          <a:r>
            <a:rPr kumimoji="1" lang="en-US" altLang="ja-JP" sz="1200">
              <a:solidFill>
                <a:schemeClr val="dk1"/>
              </a:solidFill>
              <a:effectLst/>
              <a:latin typeface="+mn-lt"/>
              <a:ea typeface="+mn-ea"/>
              <a:cs typeface="+mn-cs"/>
            </a:rPr>
            <a:t>2.3</a:t>
          </a:r>
          <a:r>
            <a:rPr kumimoji="1" lang="ja-JP" altLang="en-US" sz="1200">
              <a:solidFill>
                <a:schemeClr val="dk1"/>
              </a:solidFill>
              <a:effectLst/>
              <a:latin typeface="+mn-lt"/>
              <a:ea typeface="+mn-ea"/>
              <a:cs typeface="+mn-cs"/>
            </a:rPr>
            <a:t>ポイント増加した。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上水道事業以外にも、</a:t>
          </a:r>
          <a:r>
            <a:rPr kumimoji="1" lang="ja-JP" altLang="ja-JP" sz="1200">
              <a:solidFill>
                <a:schemeClr val="dk1"/>
              </a:solidFill>
              <a:effectLst/>
              <a:latin typeface="+mn-lt"/>
              <a:ea typeface="+mn-ea"/>
              <a:cs typeface="+mn-cs"/>
            </a:rPr>
            <a:t>各種団体補助金や政策的補助金が多数存在するため事業評価</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を</a:t>
          </a:r>
          <a:r>
            <a:rPr kumimoji="1" lang="ja-JP" altLang="en-US" sz="1200">
              <a:solidFill>
                <a:schemeClr val="dk1"/>
              </a:solidFill>
              <a:effectLst/>
              <a:latin typeface="+mn-lt"/>
              <a:ea typeface="+mn-ea"/>
              <a:cs typeface="+mn-cs"/>
            </a:rPr>
            <a:t>通じて</a:t>
          </a:r>
          <a:r>
            <a:rPr kumimoji="1" lang="ja-JP" altLang="ja-JP" sz="1200">
              <a:solidFill>
                <a:schemeClr val="dk1"/>
              </a:solidFill>
              <a:effectLst/>
              <a:latin typeface="+mn-lt"/>
              <a:ea typeface="+mn-ea"/>
              <a:cs typeface="+mn-cs"/>
            </a:rPr>
            <a:t>、効果検証を踏まえた不断の見直しを行っていきたい</a:t>
          </a:r>
          <a:r>
            <a:rPr kumimoji="1" lang="ja-JP" altLang="en-US" sz="1200">
              <a:solidFill>
                <a:schemeClr val="dk1"/>
              </a:solidFill>
              <a:effectLst/>
              <a:latin typeface="+mn-lt"/>
              <a:ea typeface="+mn-ea"/>
              <a:cs typeface="+mn-cs"/>
            </a:rPr>
            <a:t>。</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09" name="直線コネクタ 308"/>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10"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11" name="直線コネクタ 310"/>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12"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3" name="直線コネクタ 312"/>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16510</xdr:rowOff>
    </xdr:from>
    <xdr:to>
      <xdr:col>82</xdr:col>
      <xdr:colOff>107950</xdr:colOff>
      <xdr:row>38</xdr:row>
      <xdr:rowOff>20320</xdr:rowOff>
    </xdr:to>
    <xdr:cxnSp macro="">
      <xdr:nvCxnSpPr>
        <xdr:cNvPr id="314" name="直線コネクタ 313"/>
        <xdr:cNvCxnSpPr/>
      </xdr:nvCxnSpPr>
      <xdr:spPr>
        <a:xfrm>
          <a:off x="15671800" y="636016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88917</xdr:rowOff>
    </xdr:from>
    <xdr:ext cx="762000" cy="259045"/>
    <xdr:sp macro="" textlink="">
      <xdr:nvSpPr>
        <xdr:cNvPr id="315" name="補助費等平均値テキスト"/>
        <xdr:cNvSpPr txBox="1"/>
      </xdr:nvSpPr>
      <xdr:spPr>
        <a:xfrm>
          <a:off x="16598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6" name="フローチャート: 判断 315"/>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165100</xdr:rowOff>
    </xdr:from>
    <xdr:to>
      <xdr:col>78</xdr:col>
      <xdr:colOff>69850</xdr:colOff>
      <xdr:row>37</xdr:row>
      <xdr:rowOff>16510</xdr:rowOff>
    </xdr:to>
    <xdr:cxnSp macro="">
      <xdr:nvCxnSpPr>
        <xdr:cNvPr id="317" name="直線コネクタ 316"/>
        <xdr:cNvCxnSpPr/>
      </xdr:nvCxnSpPr>
      <xdr:spPr>
        <a:xfrm>
          <a:off x="14782800" y="6337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8" name="フローチャート: 判断 317"/>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135907</xdr:rowOff>
    </xdr:from>
    <xdr:ext cx="736600" cy="259045"/>
    <xdr:sp macro="" textlink="">
      <xdr:nvSpPr>
        <xdr:cNvPr id="319" name="テキスト ボックス 318"/>
        <xdr:cNvSpPr txBox="1"/>
      </xdr:nvSpPr>
      <xdr:spPr>
        <a:xfrm>
          <a:off x="15290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142240</xdr:rowOff>
    </xdr:from>
    <xdr:to>
      <xdr:col>73</xdr:col>
      <xdr:colOff>180975</xdr:colOff>
      <xdr:row>36</xdr:row>
      <xdr:rowOff>165100</xdr:rowOff>
    </xdr:to>
    <xdr:cxnSp macro="">
      <xdr:nvCxnSpPr>
        <xdr:cNvPr id="320" name="直線コネクタ 319"/>
        <xdr:cNvCxnSpPr/>
      </xdr:nvCxnSpPr>
      <xdr:spPr>
        <a:xfrm>
          <a:off x="13893800" y="6314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22" name="テキスト ボックス 321"/>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43180</xdr:rowOff>
    </xdr:from>
    <xdr:to>
      <xdr:col>69</xdr:col>
      <xdr:colOff>92075</xdr:colOff>
      <xdr:row>36</xdr:row>
      <xdr:rowOff>142240</xdr:rowOff>
    </xdr:to>
    <xdr:cxnSp macro="">
      <xdr:nvCxnSpPr>
        <xdr:cNvPr id="323" name="直線コネクタ 322"/>
        <xdr:cNvCxnSpPr/>
      </xdr:nvCxnSpPr>
      <xdr:spPr>
        <a:xfrm>
          <a:off x="13004800" y="6215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5" name="テキスト ボックス 324"/>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26" name="フローチャート: 判断 325"/>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170197</xdr:rowOff>
    </xdr:from>
    <xdr:ext cx="762000" cy="259045"/>
    <xdr:sp macro="" textlink="">
      <xdr:nvSpPr>
        <xdr:cNvPr id="327" name="テキスト ボックス 326"/>
        <xdr:cNvSpPr txBox="1"/>
      </xdr:nvSpPr>
      <xdr:spPr>
        <a:xfrm>
          <a:off x="12623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140970</xdr:rowOff>
    </xdr:from>
    <xdr:to>
      <xdr:col>82</xdr:col>
      <xdr:colOff>158750</xdr:colOff>
      <xdr:row>38</xdr:row>
      <xdr:rowOff>71120</xdr:rowOff>
    </xdr:to>
    <xdr:sp macro="" textlink="">
      <xdr:nvSpPr>
        <xdr:cNvPr id="333" name="楕円 332"/>
        <xdr:cNvSpPr/>
      </xdr:nvSpPr>
      <xdr:spPr>
        <a:xfrm>
          <a:off x="16459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113047</xdr:rowOff>
    </xdr:from>
    <xdr:ext cx="762000" cy="259045"/>
    <xdr:sp macro="" textlink="">
      <xdr:nvSpPr>
        <xdr:cNvPr id="334" name="補助費等該当値テキスト"/>
        <xdr:cNvSpPr txBox="1"/>
      </xdr:nvSpPr>
      <xdr:spPr>
        <a:xfrm>
          <a:off x="16598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137160</xdr:rowOff>
    </xdr:from>
    <xdr:to>
      <xdr:col>78</xdr:col>
      <xdr:colOff>120650</xdr:colOff>
      <xdr:row>37</xdr:row>
      <xdr:rowOff>67310</xdr:rowOff>
    </xdr:to>
    <xdr:sp macro="" textlink="">
      <xdr:nvSpPr>
        <xdr:cNvPr id="335" name="楕円 334"/>
        <xdr:cNvSpPr/>
      </xdr:nvSpPr>
      <xdr:spPr>
        <a:xfrm>
          <a:off x="15621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77487</xdr:rowOff>
    </xdr:from>
    <xdr:ext cx="736600" cy="259045"/>
    <xdr:sp macro="" textlink="">
      <xdr:nvSpPr>
        <xdr:cNvPr id="336" name="テキスト ボックス 335"/>
        <xdr:cNvSpPr txBox="1"/>
      </xdr:nvSpPr>
      <xdr:spPr>
        <a:xfrm>
          <a:off x="15290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114300</xdr:rowOff>
    </xdr:from>
    <xdr:to>
      <xdr:col>74</xdr:col>
      <xdr:colOff>31750</xdr:colOff>
      <xdr:row>37</xdr:row>
      <xdr:rowOff>44450</xdr:rowOff>
    </xdr:to>
    <xdr:sp macro="" textlink="">
      <xdr:nvSpPr>
        <xdr:cNvPr id="337" name="楕円 336"/>
        <xdr:cNvSpPr/>
      </xdr:nvSpPr>
      <xdr:spPr>
        <a:xfrm>
          <a:off x="14732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38" name="テキスト ボックス 337"/>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91440</xdr:rowOff>
    </xdr:from>
    <xdr:to>
      <xdr:col>69</xdr:col>
      <xdr:colOff>142875</xdr:colOff>
      <xdr:row>37</xdr:row>
      <xdr:rowOff>21590</xdr:rowOff>
    </xdr:to>
    <xdr:sp macro="" textlink="">
      <xdr:nvSpPr>
        <xdr:cNvPr id="339" name="楕円 338"/>
        <xdr:cNvSpPr/>
      </xdr:nvSpPr>
      <xdr:spPr>
        <a:xfrm>
          <a:off x="13843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31767</xdr:rowOff>
    </xdr:from>
    <xdr:ext cx="762000" cy="259045"/>
    <xdr:sp macro="" textlink="">
      <xdr:nvSpPr>
        <xdr:cNvPr id="340" name="テキスト ボックス 339"/>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163830</xdr:rowOff>
    </xdr:from>
    <xdr:to>
      <xdr:col>65</xdr:col>
      <xdr:colOff>53975</xdr:colOff>
      <xdr:row>36</xdr:row>
      <xdr:rowOff>93980</xdr:rowOff>
    </xdr:to>
    <xdr:sp macro="" textlink="">
      <xdr:nvSpPr>
        <xdr:cNvPr id="341" name="楕円 340"/>
        <xdr:cNvSpPr/>
      </xdr:nvSpPr>
      <xdr:spPr>
        <a:xfrm>
          <a:off x="12954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104157</xdr:rowOff>
    </xdr:from>
    <xdr:ext cx="762000" cy="259045"/>
    <xdr:sp macro="" textlink="">
      <xdr:nvSpPr>
        <xdr:cNvPr id="342" name="テキスト ボックス 341"/>
        <xdr:cNvSpPr txBox="1"/>
      </xdr:nvSpPr>
      <xdr:spPr>
        <a:xfrm>
          <a:off x="12623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昨年度に比べ</a:t>
          </a:r>
          <a:r>
            <a:rPr kumimoji="1" lang="en-US" altLang="ja-JP" sz="1200">
              <a:solidFill>
                <a:schemeClr val="dk1"/>
              </a:solidFill>
              <a:effectLst/>
              <a:latin typeface="+mn-lt"/>
              <a:ea typeface="+mn-ea"/>
              <a:cs typeface="+mn-cs"/>
            </a:rPr>
            <a:t>0.8</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減少したが</a:t>
          </a:r>
          <a:r>
            <a:rPr kumimoji="1" lang="ja-JP" altLang="ja-JP" sz="1200">
              <a:solidFill>
                <a:schemeClr val="dk1"/>
              </a:solidFill>
              <a:effectLst/>
              <a:latin typeface="+mn-lt"/>
              <a:ea typeface="+mn-ea"/>
              <a:cs typeface="+mn-cs"/>
            </a:rPr>
            <a:t>、類似団体のなかでは最も高い比率となっている。</a:t>
          </a:r>
          <a:endParaRPr lang="ja-JP" altLang="ja-JP" sz="1200">
            <a:effectLst/>
          </a:endParaRPr>
        </a:p>
        <a:p>
          <a:r>
            <a:rPr kumimoji="1" lang="ja-JP" altLang="ja-JP" sz="1200">
              <a:solidFill>
                <a:schemeClr val="dk1"/>
              </a:solidFill>
              <a:effectLst/>
              <a:latin typeface="+mn-lt"/>
              <a:ea typeface="+mn-ea"/>
              <a:cs typeface="+mn-cs"/>
            </a:rPr>
            <a:t>　これは、市町村合併に伴う格差是正のための普通建設事業の増加やリーマンショック後の公共投資の増加に起因している。</a:t>
          </a:r>
          <a:endParaRPr lang="ja-JP" altLang="ja-JP" sz="1200">
            <a:effectLst/>
          </a:endParaRPr>
        </a:p>
        <a:p>
          <a:r>
            <a:rPr kumimoji="1" lang="ja-JP" altLang="ja-JP" sz="1200">
              <a:solidFill>
                <a:schemeClr val="dk1"/>
              </a:solidFill>
              <a:effectLst/>
              <a:latin typeface="+mn-lt"/>
              <a:ea typeface="+mn-ea"/>
              <a:cs typeface="+mn-cs"/>
            </a:rPr>
            <a:t>　これまでの計画的な繰上償還等により改善傾向にはあるが、当面は高い水準で推移することが予想されるため、投資事業の抑制や効率的な繰上償還の実施により比率の改善に努めたい。</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6" name="直線コネクタ 365"/>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7" name="公債費最小値テキスト"/>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68" name="直線コネクタ 367"/>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69"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70" name="直線コネクタ 369"/>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6986</xdr:rowOff>
    </xdr:from>
    <xdr:to>
      <xdr:col>24</xdr:col>
      <xdr:colOff>25400</xdr:colOff>
      <xdr:row>81</xdr:row>
      <xdr:rowOff>52705</xdr:rowOff>
    </xdr:to>
    <xdr:cxnSp macro="">
      <xdr:nvCxnSpPr>
        <xdr:cNvPr id="371" name="直線コネクタ 370"/>
        <xdr:cNvCxnSpPr/>
      </xdr:nvCxnSpPr>
      <xdr:spPr>
        <a:xfrm flipV="1">
          <a:off x="3987800" y="1389443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2"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18414</xdr:rowOff>
    </xdr:from>
    <xdr:to>
      <xdr:col>19</xdr:col>
      <xdr:colOff>187325</xdr:colOff>
      <xdr:row>81</xdr:row>
      <xdr:rowOff>52705</xdr:rowOff>
    </xdr:to>
    <xdr:cxnSp macro="">
      <xdr:nvCxnSpPr>
        <xdr:cNvPr id="374" name="直線コネクタ 373"/>
        <xdr:cNvCxnSpPr/>
      </xdr:nvCxnSpPr>
      <xdr:spPr>
        <a:xfrm>
          <a:off x="3098800" y="139058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5" name="フローチャート: 判断 374"/>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6" name="テキスト ボックス 375"/>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18414</xdr:rowOff>
    </xdr:from>
    <xdr:to>
      <xdr:col>15</xdr:col>
      <xdr:colOff>98425</xdr:colOff>
      <xdr:row>81</xdr:row>
      <xdr:rowOff>52705</xdr:rowOff>
    </xdr:to>
    <xdr:cxnSp macro="">
      <xdr:nvCxnSpPr>
        <xdr:cNvPr id="377" name="直線コネクタ 376"/>
        <xdr:cNvCxnSpPr/>
      </xdr:nvCxnSpPr>
      <xdr:spPr>
        <a:xfrm flipV="1">
          <a:off x="2209800" y="139058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8" name="フローチャート: 判断 377"/>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9" name="テキスト ボックス 378"/>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52705</xdr:rowOff>
    </xdr:from>
    <xdr:to>
      <xdr:col>11</xdr:col>
      <xdr:colOff>9525</xdr:colOff>
      <xdr:row>81</xdr:row>
      <xdr:rowOff>58420</xdr:rowOff>
    </xdr:to>
    <xdr:cxnSp macro="">
      <xdr:nvCxnSpPr>
        <xdr:cNvPr id="380" name="直線コネクタ 379"/>
        <xdr:cNvCxnSpPr/>
      </xdr:nvCxnSpPr>
      <xdr:spPr>
        <a:xfrm flipV="1">
          <a:off x="1320800" y="139401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24764</xdr:rowOff>
    </xdr:from>
    <xdr:to>
      <xdr:col>11</xdr:col>
      <xdr:colOff>60325</xdr:colOff>
      <xdr:row>77</xdr:row>
      <xdr:rowOff>126364</xdr:rowOff>
    </xdr:to>
    <xdr:sp macro="" textlink="">
      <xdr:nvSpPr>
        <xdr:cNvPr id="381" name="フローチャート: 判断 380"/>
        <xdr:cNvSpPr/>
      </xdr:nvSpPr>
      <xdr:spPr>
        <a:xfrm>
          <a:off x="2159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136541</xdr:rowOff>
    </xdr:from>
    <xdr:ext cx="762000" cy="259045"/>
    <xdr:sp macro="" textlink="">
      <xdr:nvSpPr>
        <xdr:cNvPr id="382" name="テキスト ボックス 381"/>
        <xdr:cNvSpPr txBox="1"/>
      </xdr:nvSpPr>
      <xdr:spPr>
        <a:xfrm>
          <a:off x="1828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47625</xdr:rowOff>
    </xdr:from>
    <xdr:to>
      <xdr:col>6</xdr:col>
      <xdr:colOff>171450</xdr:colOff>
      <xdr:row>77</xdr:row>
      <xdr:rowOff>149225</xdr:rowOff>
    </xdr:to>
    <xdr:sp macro="" textlink="">
      <xdr:nvSpPr>
        <xdr:cNvPr id="383" name="フローチャート: 判断 382"/>
        <xdr:cNvSpPr/>
      </xdr:nvSpPr>
      <xdr:spPr>
        <a:xfrm>
          <a:off x="1270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159402</xdr:rowOff>
    </xdr:from>
    <xdr:ext cx="762000" cy="259045"/>
    <xdr:sp macro="" textlink="">
      <xdr:nvSpPr>
        <xdr:cNvPr id="384" name="テキスト ボックス 383"/>
        <xdr:cNvSpPr txBox="1"/>
      </xdr:nvSpPr>
      <xdr:spPr>
        <a:xfrm>
          <a:off x="939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127636</xdr:rowOff>
    </xdr:from>
    <xdr:to>
      <xdr:col>24</xdr:col>
      <xdr:colOff>76200</xdr:colOff>
      <xdr:row>81</xdr:row>
      <xdr:rowOff>57786</xdr:rowOff>
    </xdr:to>
    <xdr:sp macro="" textlink="">
      <xdr:nvSpPr>
        <xdr:cNvPr id="390" name="楕円 389"/>
        <xdr:cNvSpPr/>
      </xdr:nvSpPr>
      <xdr:spPr>
        <a:xfrm>
          <a:off x="4775200" y="1384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36213</xdr:rowOff>
    </xdr:from>
    <xdr:ext cx="762000" cy="259045"/>
    <xdr:sp macro="" textlink="">
      <xdr:nvSpPr>
        <xdr:cNvPr id="391" name="公債費該当値テキスト"/>
        <xdr:cNvSpPr txBox="1"/>
      </xdr:nvSpPr>
      <xdr:spPr>
        <a:xfrm>
          <a:off x="4914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1905</xdr:rowOff>
    </xdr:from>
    <xdr:to>
      <xdr:col>20</xdr:col>
      <xdr:colOff>38100</xdr:colOff>
      <xdr:row>81</xdr:row>
      <xdr:rowOff>103505</xdr:rowOff>
    </xdr:to>
    <xdr:sp macro="" textlink="">
      <xdr:nvSpPr>
        <xdr:cNvPr id="392" name="楕円 391"/>
        <xdr:cNvSpPr/>
      </xdr:nvSpPr>
      <xdr:spPr>
        <a:xfrm>
          <a:off x="3937000" y="1388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88282</xdr:rowOff>
    </xdr:from>
    <xdr:ext cx="736600" cy="259045"/>
    <xdr:sp macro="" textlink="">
      <xdr:nvSpPr>
        <xdr:cNvPr id="393" name="テキスト ボックス 392"/>
        <xdr:cNvSpPr txBox="1"/>
      </xdr:nvSpPr>
      <xdr:spPr>
        <a:xfrm>
          <a:off x="3606800" y="13975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139064</xdr:rowOff>
    </xdr:from>
    <xdr:to>
      <xdr:col>15</xdr:col>
      <xdr:colOff>149225</xdr:colOff>
      <xdr:row>81</xdr:row>
      <xdr:rowOff>69214</xdr:rowOff>
    </xdr:to>
    <xdr:sp macro="" textlink="">
      <xdr:nvSpPr>
        <xdr:cNvPr id="394" name="楕円 393"/>
        <xdr:cNvSpPr/>
      </xdr:nvSpPr>
      <xdr:spPr>
        <a:xfrm>
          <a:off x="3048000" y="1385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53991</xdr:rowOff>
    </xdr:from>
    <xdr:ext cx="762000" cy="259045"/>
    <xdr:sp macro="" textlink="">
      <xdr:nvSpPr>
        <xdr:cNvPr id="395" name="テキスト ボックス 394"/>
        <xdr:cNvSpPr txBox="1"/>
      </xdr:nvSpPr>
      <xdr:spPr>
        <a:xfrm>
          <a:off x="2717800" y="1394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1905</xdr:rowOff>
    </xdr:from>
    <xdr:to>
      <xdr:col>11</xdr:col>
      <xdr:colOff>60325</xdr:colOff>
      <xdr:row>81</xdr:row>
      <xdr:rowOff>103505</xdr:rowOff>
    </xdr:to>
    <xdr:sp macro="" textlink="">
      <xdr:nvSpPr>
        <xdr:cNvPr id="396" name="楕円 395"/>
        <xdr:cNvSpPr/>
      </xdr:nvSpPr>
      <xdr:spPr>
        <a:xfrm>
          <a:off x="2159000" y="1388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88282</xdr:rowOff>
    </xdr:from>
    <xdr:ext cx="762000" cy="259045"/>
    <xdr:sp macro="" textlink="">
      <xdr:nvSpPr>
        <xdr:cNvPr id="397" name="テキスト ボックス 396"/>
        <xdr:cNvSpPr txBox="1"/>
      </xdr:nvSpPr>
      <xdr:spPr>
        <a:xfrm>
          <a:off x="1828800" y="1397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7620</xdr:rowOff>
    </xdr:from>
    <xdr:to>
      <xdr:col>6</xdr:col>
      <xdr:colOff>171450</xdr:colOff>
      <xdr:row>81</xdr:row>
      <xdr:rowOff>109220</xdr:rowOff>
    </xdr:to>
    <xdr:sp macro="" textlink="">
      <xdr:nvSpPr>
        <xdr:cNvPr id="398" name="楕円 397"/>
        <xdr:cNvSpPr/>
      </xdr:nvSpPr>
      <xdr:spPr>
        <a:xfrm>
          <a:off x="1270000" y="1389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93997</xdr:rowOff>
    </xdr:from>
    <xdr:ext cx="762000" cy="259045"/>
    <xdr:sp macro="" textlink="">
      <xdr:nvSpPr>
        <xdr:cNvPr id="399" name="テキスト ボックス 398"/>
        <xdr:cNvSpPr txBox="1"/>
      </xdr:nvSpPr>
      <xdr:spPr>
        <a:xfrm>
          <a:off x="939800" y="1398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類似団体比較において、公債費では最も高い比率、公債費以外では最も低い比率となっている。</a:t>
          </a:r>
          <a:endParaRPr lang="ja-JP" altLang="ja-JP" sz="1200">
            <a:effectLst/>
          </a:endParaRPr>
        </a:p>
        <a:p>
          <a:r>
            <a:rPr kumimoji="1" lang="ja-JP" altLang="ja-JP" sz="1200">
              <a:solidFill>
                <a:schemeClr val="dk1"/>
              </a:solidFill>
              <a:effectLst/>
              <a:latin typeface="+mn-lt"/>
              <a:ea typeface="+mn-ea"/>
              <a:cs typeface="+mn-cs"/>
            </a:rPr>
            <a:t>　これまで以上に、公債費以外の経費を抑制しながら繰上償還を実施するとともに、投資事業の抑制により新規債発行を抑制し、比率の改善に努めていきたい。</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92711</xdr:rowOff>
    </xdr:to>
    <xdr:cxnSp macro="">
      <xdr:nvCxnSpPr>
        <xdr:cNvPr id="425" name="直線コネクタ 424"/>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26"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7" name="直線コネクタ 426"/>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140716</xdr:rowOff>
    </xdr:from>
    <xdr:to>
      <xdr:col>82</xdr:col>
      <xdr:colOff>107950</xdr:colOff>
      <xdr:row>75</xdr:row>
      <xdr:rowOff>37846</xdr:rowOff>
    </xdr:to>
    <xdr:cxnSp macro="">
      <xdr:nvCxnSpPr>
        <xdr:cNvPr id="430" name="直線コネクタ 429"/>
        <xdr:cNvCxnSpPr/>
      </xdr:nvCxnSpPr>
      <xdr:spPr>
        <a:xfrm flipV="1">
          <a:off x="15671800" y="1282801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52849</xdr:rowOff>
    </xdr:from>
    <xdr:ext cx="762000" cy="259045"/>
    <xdr:sp macro="" textlink="">
      <xdr:nvSpPr>
        <xdr:cNvPr id="431" name="公債費以外平均値テキスト"/>
        <xdr:cNvSpPr txBox="1"/>
      </xdr:nvSpPr>
      <xdr:spPr>
        <a:xfrm>
          <a:off x="16598900" y="13425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2" name="フローチャート: 判断 431"/>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145288</xdr:rowOff>
    </xdr:from>
    <xdr:to>
      <xdr:col>78</xdr:col>
      <xdr:colOff>69850</xdr:colOff>
      <xdr:row>75</xdr:row>
      <xdr:rowOff>37846</xdr:rowOff>
    </xdr:to>
    <xdr:cxnSp macro="">
      <xdr:nvCxnSpPr>
        <xdr:cNvPr id="433" name="直線コネクタ 432"/>
        <xdr:cNvCxnSpPr/>
      </xdr:nvCxnSpPr>
      <xdr:spPr>
        <a:xfrm>
          <a:off x="14782800" y="128325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35" name="テキスト ボックス 434"/>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99568</xdr:rowOff>
    </xdr:from>
    <xdr:to>
      <xdr:col>73</xdr:col>
      <xdr:colOff>180975</xdr:colOff>
      <xdr:row>74</xdr:row>
      <xdr:rowOff>145288</xdr:rowOff>
    </xdr:to>
    <xdr:cxnSp macro="">
      <xdr:nvCxnSpPr>
        <xdr:cNvPr id="436" name="直線コネクタ 435"/>
        <xdr:cNvCxnSpPr/>
      </xdr:nvCxnSpPr>
      <xdr:spPr>
        <a:xfrm>
          <a:off x="13893800" y="127868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7" name="フローチャート: 判断 436"/>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38" name="テキスト ボックス 437"/>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115570</xdr:rowOff>
    </xdr:from>
    <xdr:to>
      <xdr:col>69</xdr:col>
      <xdr:colOff>92075</xdr:colOff>
      <xdr:row>74</xdr:row>
      <xdr:rowOff>99568</xdr:rowOff>
    </xdr:to>
    <xdr:cxnSp macro="">
      <xdr:nvCxnSpPr>
        <xdr:cNvPr id="439" name="直線コネクタ 438"/>
        <xdr:cNvCxnSpPr/>
      </xdr:nvCxnSpPr>
      <xdr:spPr>
        <a:xfrm>
          <a:off x="13004800" y="126314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0" name="フローチャート: 判断 439"/>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41" name="テキスト ボックス 440"/>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42" name="フローチャート: 判断 441"/>
        <xdr:cNvSpPr/>
      </xdr:nvSpPr>
      <xdr:spPr>
        <a:xfrm>
          <a:off x="12954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64279</xdr:rowOff>
    </xdr:from>
    <xdr:ext cx="762000" cy="259045"/>
    <xdr:sp macro="" textlink="">
      <xdr:nvSpPr>
        <xdr:cNvPr id="443" name="テキスト ボックス 442"/>
        <xdr:cNvSpPr txBox="1"/>
      </xdr:nvSpPr>
      <xdr:spPr>
        <a:xfrm>
          <a:off x="12623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89916</xdr:rowOff>
    </xdr:from>
    <xdr:to>
      <xdr:col>82</xdr:col>
      <xdr:colOff>158750</xdr:colOff>
      <xdr:row>75</xdr:row>
      <xdr:rowOff>20066</xdr:rowOff>
    </xdr:to>
    <xdr:sp macro="" textlink="">
      <xdr:nvSpPr>
        <xdr:cNvPr id="449" name="楕円 448"/>
        <xdr:cNvSpPr/>
      </xdr:nvSpPr>
      <xdr:spPr>
        <a:xfrm>
          <a:off x="164592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169943</xdr:rowOff>
    </xdr:from>
    <xdr:ext cx="762000" cy="259045"/>
    <xdr:sp macro="" textlink="">
      <xdr:nvSpPr>
        <xdr:cNvPr id="450" name="公債費以外該当値テキスト"/>
        <xdr:cNvSpPr txBox="1"/>
      </xdr:nvSpPr>
      <xdr:spPr>
        <a:xfrm>
          <a:off x="16598900" y="1268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158496</xdr:rowOff>
    </xdr:from>
    <xdr:to>
      <xdr:col>78</xdr:col>
      <xdr:colOff>120650</xdr:colOff>
      <xdr:row>75</xdr:row>
      <xdr:rowOff>88646</xdr:rowOff>
    </xdr:to>
    <xdr:sp macro="" textlink="">
      <xdr:nvSpPr>
        <xdr:cNvPr id="451" name="楕円 450"/>
        <xdr:cNvSpPr/>
      </xdr:nvSpPr>
      <xdr:spPr>
        <a:xfrm>
          <a:off x="15621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98823</xdr:rowOff>
    </xdr:from>
    <xdr:ext cx="736600" cy="259045"/>
    <xdr:sp macro="" textlink="">
      <xdr:nvSpPr>
        <xdr:cNvPr id="452" name="テキスト ボックス 451"/>
        <xdr:cNvSpPr txBox="1"/>
      </xdr:nvSpPr>
      <xdr:spPr>
        <a:xfrm>
          <a:off x="15290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94488</xdr:rowOff>
    </xdr:from>
    <xdr:to>
      <xdr:col>74</xdr:col>
      <xdr:colOff>31750</xdr:colOff>
      <xdr:row>75</xdr:row>
      <xdr:rowOff>24638</xdr:rowOff>
    </xdr:to>
    <xdr:sp macro="" textlink="">
      <xdr:nvSpPr>
        <xdr:cNvPr id="453" name="楕円 452"/>
        <xdr:cNvSpPr/>
      </xdr:nvSpPr>
      <xdr:spPr>
        <a:xfrm>
          <a:off x="14732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34815</xdr:rowOff>
    </xdr:from>
    <xdr:ext cx="762000" cy="259045"/>
    <xdr:sp macro="" textlink="">
      <xdr:nvSpPr>
        <xdr:cNvPr id="454" name="テキスト ボックス 453"/>
        <xdr:cNvSpPr txBox="1"/>
      </xdr:nvSpPr>
      <xdr:spPr>
        <a:xfrm>
          <a:off x="14401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48768</xdr:rowOff>
    </xdr:from>
    <xdr:to>
      <xdr:col>69</xdr:col>
      <xdr:colOff>142875</xdr:colOff>
      <xdr:row>74</xdr:row>
      <xdr:rowOff>150368</xdr:rowOff>
    </xdr:to>
    <xdr:sp macro="" textlink="">
      <xdr:nvSpPr>
        <xdr:cNvPr id="455" name="楕円 454"/>
        <xdr:cNvSpPr/>
      </xdr:nvSpPr>
      <xdr:spPr>
        <a:xfrm>
          <a:off x="13843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160545</xdr:rowOff>
    </xdr:from>
    <xdr:ext cx="762000" cy="259045"/>
    <xdr:sp macro="" textlink="">
      <xdr:nvSpPr>
        <xdr:cNvPr id="456" name="テキスト ボックス 455"/>
        <xdr:cNvSpPr txBox="1"/>
      </xdr:nvSpPr>
      <xdr:spPr>
        <a:xfrm>
          <a:off x="13512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64770</xdr:rowOff>
    </xdr:from>
    <xdr:to>
      <xdr:col>65</xdr:col>
      <xdr:colOff>53975</xdr:colOff>
      <xdr:row>73</xdr:row>
      <xdr:rowOff>166370</xdr:rowOff>
    </xdr:to>
    <xdr:sp macro="" textlink="">
      <xdr:nvSpPr>
        <xdr:cNvPr id="457" name="楕円 456"/>
        <xdr:cNvSpPr/>
      </xdr:nvSpPr>
      <xdr:spPr>
        <a:xfrm>
          <a:off x="12954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5097</xdr:rowOff>
    </xdr:from>
    <xdr:ext cx="762000" cy="259045"/>
    <xdr:sp macro="" textlink="">
      <xdr:nvSpPr>
        <xdr:cNvPr id="458" name="テキスト ボックス 457"/>
        <xdr:cNvSpPr txBox="1"/>
      </xdr:nvSpPr>
      <xdr:spPr>
        <a:xfrm>
          <a:off x="12623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82924</xdr:rowOff>
    </xdr:from>
    <xdr:to>
      <xdr:col>29</xdr:col>
      <xdr:colOff>127000</xdr:colOff>
      <xdr:row>17</xdr:row>
      <xdr:rowOff>11786</xdr:rowOff>
    </xdr:to>
    <xdr:cxnSp macro="">
      <xdr:nvCxnSpPr>
        <xdr:cNvPr id="52" name="直線コネクタ 51"/>
        <xdr:cNvCxnSpPr/>
      </xdr:nvCxnSpPr>
      <xdr:spPr bwMode="auto">
        <a:xfrm flipV="1">
          <a:off x="5003800" y="2873749"/>
          <a:ext cx="647700" cy="100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67701</xdr:rowOff>
    </xdr:from>
    <xdr:ext cx="762000" cy="259045"/>
    <xdr:sp macro="" textlink="">
      <xdr:nvSpPr>
        <xdr:cNvPr id="53" name="人口1人当たり決算額の推移平均値テキスト130"/>
        <xdr:cNvSpPr txBox="1"/>
      </xdr:nvSpPr>
      <xdr:spPr>
        <a:xfrm>
          <a:off x="5740400" y="285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139900</xdr:rowOff>
    </xdr:from>
    <xdr:to>
      <xdr:col>26</xdr:col>
      <xdr:colOff>50800</xdr:colOff>
      <xdr:row>17</xdr:row>
      <xdr:rowOff>11786</xdr:rowOff>
    </xdr:to>
    <xdr:cxnSp macro="">
      <xdr:nvCxnSpPr>
        <xdr:cNvPr id="55" name="直線コネクタ 54"/>
        <xdr:cNvCxnSpPr/>
      </xdr:nvCxnSpPr>
      <xdr:spPr bwMode="auto">
        <a:xfrm>
          <a:off x="4305300" y="2930725"/>
          <a:ext cx="698500" cy="43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52004</xdr:rowOff>
    </xdr:from>
    <xdr:ext cx="736600" cy="259045"/>
    <xdr:sp macro="" textlink="">
      <xdr:nvSpPr>
        <xdr:cNvPr id="57" name="テキスト ボックス 56"/>
        <xdr:cNvSpPr txBox="1"/>
      </xdr:nvSpPr>
      <xdr:spPr>
        <a:xfrm>
          <a:off x="4622800" y="2671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139900</xdr:rowOff>
    </xdr:from>
    <xdr:to>
      <xdr:col>22</xdr:col>
      <xdr:colOff>114300</xdr:colOff>
      <xdr:row>17</xdr:row>
      <xdr:rowOff>33557</xdr:rowOff>
    </xdr:to>
    <xdr:cxnSp macro="">
      <xdr:nvCxnSpPr>
        <xdr:cNvPr id="58" name="直線コネクタ 57"/>
        <xdr:cNvCxnSpPr/>
      </xdr:nvCxnSpPr>
      <xdr:spPr bwMode="auto">
        <a:xfrm flipV="1">
          <a:off x="3606800" y="2930725"/>
          <a:ext cx="698500" cy="65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42083</xdr:rowOff>
    </xdr:from>
    <xdr:ext cx="762000" cy="259045"/>
    <xdr:sp macro="" textlink="">
      <xdr:nvSpPr>
        <xdr:cNvPr id="60" name="テキスト ボックス 59"/>
        <xdr:cNvSpPr txBox="1"/>
      </xdr:nvSpPr>
      <xdr:spPr>
        <a:xfrm>
          <a:off x="39243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33557</xdr:rowOff>
    </xdr:from>
    <xdr:to>
      <xdr:col>18</xdr:col>
      <xdr:colOff>177800</xdr:colOff>
      <xdr:row>17</xdr:row>
      <xdr:rowOff>95475</xdr:rowOff>
    </xdr:to>
    <xdr:cxnSp macro="">
      <xdr:nvCxnSpPr>
        <xdr:cNvPr id="61" name="直線コネクタ 60"/>
        <xdr:cNvCxnSpPr/>
      </xdr:nvCxnSpPr>
      <xdr:spPr bwMode="auto">
        <a:xfrm flipV="1">
          <a:off x="2908300" y="2995832"/>
          <a:ext cx="698500" cy="61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56247</xdr:rowOff>
    </xdr:from>
    <xdr:to>
      <xdr:col>19</xdr:col>
      <xdr:colOff>38100</xdr:colOff>
      <xdr:row>16</xdr:row>
      <xdr:rowOff>157847</xdr:rowOff>
    </xdr:to>
    <xdr:sp macro="" textlink="">
      <xdr:nvSpPr>
        <xdr:cNvPr id="62" name="フローチャート: 判断 61"/>
        <xdr:cNvSpPr/>
      </xdr:nvSpPr>
      <xdr:spPr bwMode="auto">
        <a:xfrm>
          <a:off x="3556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168024</xdr:rowOff>
    </xdr:from>
    <xdr:ext cx="762000" cy="259045"/>
    <xdr:sp macro="" textlink="">
      <xdr:nvSpPr>
        <xdr:cNvPr id="63" name="テキスト ボックス 62"/>
        <xdr:cNvSpPr txBox="1"/>
      </xdr:nvSpPr>
      <xdr:spPr>
        <a:xfrm>
          <a:off x="32258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83167</xdr:rowOff>
    </xdr:from>
    <xdr:to>
      <xdr:col>15</xdr:col>
      <xdr:colOff>101600</xdr:colOff>
      <xdr:row>17</xdr:row>
      <xdr:rowOff>13317</xdr:rowOff>
    </xdr:to>
    <xdr:sp macro="" textlink="">
      <xdr:nvSpPr>
        <xdr:cNvPr id="64" name="フローチャート: 判断 63"/>
        <xdr:cNvSpPr/>
      </xdr:nvSpPr>
      <xdr:spPr bwMode="auto">
        <a:xfrm>
          <a:off x="2857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23494</xdr:rowOff>
    </xdr:from>
    <xdr:ext cx="762000" cy="259045"/>
    <xdr:sp macro="" textlink="">
      <xdr:nvSpPr>
        <xdr:cNvPr id="65" name="テキスト ボックス 64"/>
        <xdr:cNvSpPr txBox="1"/>
      </xdr:nvSpPr>
      <xdr:spPr>
        <a:xfrm>
          <a:off x="25273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32124</xdr:rowOff>
    </xdr:from>
    <xdr:to>
      <xdr:col>29</xdr:col>
      <xdr:colOff>177800</xdr:colOff>
      <xdr:row>16</xdr:row>
      <xdr:rowOff>133724</xdr:rowOff>
    </xdr:to>
    <xdr:sp macro="" textlink="">
      <xdr:nvSpPr>
        <xdr:cNvPr id="71" name="楕円 70"/>
        <xdr:cNvSpPr/>
      </xdr:nvSpPr>
      <xdr:spPr bwMode="auto">
        <a:xfrm>
          <a:off x="5600700" y="2822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48651</xdr:rowOff>
    </xdr:from>
    <xdr:ext cx="762000" cy="259045"/>
    <xdr:sp macro="" textlink="">
      <xdr:nvSpPr>
        <xdr:cNvPr id="72" name="人口1人当たり決算額の推移該当値テキスト130"/>
        <xdr:cNvSpPr txBox="1"/>
      </xdr:nvSpPr>
      <xdr:spPr>
        <a:xfrm>
          <a:off x="5740400" y="266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132436</xdr:rowOff>
    </xdr:from>
    <xdr:to>
      <xdr:col>26</xdr:col>
      <xdr:colOff>101600</xdr:colOff>
      <xdr:row>17</xdr:row>
      <xdr:rowOff>62586</xdr:rowOff>
    </xdr:to>
    <xdr:sp macro="" textlink="">
      <xdr:nvSpPr>
        <xdr:cNvPr id="73" name="楕円 72"/>
        <xdr:cNvSpPr/>
      </xdr:nvSpPr>
      <xdr:spPr bwMode="auto">
        <a:xfrm>
          <a:off x="4953000" y="2923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47363</xdr:rowOff>
    </xdr:from>
    <xdr:ext cx="736600" cy="259045"/>
    <xdr:sp macro="" textlink="">
      <xdr:nvSpPr>
        <xdr:cNvPr id="74" name="テキスト ボックス 73"/>
        <xdr:cNvSpPr txBox="1"/>
      </xdr:nvSpPr>
      <xdr:spPr>
        <a:xfrm>
          <a:off x="4622800" y="3009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89100</xdr:rowOff>
    </xdr:from>
    <xdr:to>
      <xdr:col>22</xdr:col>
      <xdr:colOff>165100</xdr:colOff>
      <xdr:row>17</xdr:row>
      <xdr:rowOff>19250</xdr:rowOff>
    </xdr:to>
    <xdr:sp macro="" textlink="">
      <xdr:nvSpPr>
        <xdr:cNvPr id="75" name="楕円 74"/>
        <xdr:cNvSpPr/>
      </xdr:nvSpPr>
      <xdr:spPr bwMode="auto">
        <a:xfrm>
          <a:off x="4254500" y="287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29427</xdr:rowOff>
    </xdr:from>
    <xdr:ext cx="762000" cy="259045"/>
    <xdr:sp macro="" textlink="">
      <xdr:nvSpPr>
        <xdr:cNvPr id="76" name="テキスト ボックス 75"/>
        <xdr:cNvSpPr txBox="1"/>
      </xdr:nvSpPr>
      <xdr:spPr>
        <a:xfrm>
          <a:off x="3924300" y="264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154207</xdr:rowOff>
    </xdr:from>
    <xdr:to>
      <xdr:col>19</xdr:col>
      <xdr:colOff>38100</xdr:colOff>
      <xdr:row>17</xdr:row>
      <xdr:rowOff>84357</xdr:rowOff>
    </xdr:to>
    <xdr:sp macro="" textlink="">
      <xdr:nvSpPr>
        <xdr:cNvPr id="77" name="楕円 76"/>
        <xdr:cNvSpPr/>
      </xdr:nvSpPr>
      <xdr:spPr bwMode="auto">
        <a:xfrm>
          <a:off x="3556000" y="2945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69134</xdr:rowOff>
    </xdr:from>
    <xdr:ext cx="762000" cy="259045"/>
    <xdr:sp macro="" textlink="">
      <xdr:nvSpPr>
        <xdr:cNvPr id="78" name="テキスト ボックス 77"/>
        <xdr:cNvSpPr txBox="1"/>
      </xdr:nvSpPr>
      <xdr:spPr>
        <a:xfrm>
          <a:off x="3225800" y="303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44675</xdr:rowOff>
    </xdr:from>
    <xdr:to>
      <xdr:col>15</xdr:col>
      <xdr:colOff>101600</xdr:colOff>
      <xdr:row>17</xdr:row>
      <xdr:rowOff>146275</xdr:rowOff>
    </xdr:to>
    <xdr:sp macro="" textlink="">
      <xdr:nvSpPr>
        <xdr:cNvPr id="79" name="楕円 78"/>
        <xdr:cNvSpPr/>
      </xdr:nvSpPr>
      <xdr:spPr bwMode="auto">
        <a:xfrm>
          <a:off x="2857500" y="3006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131052</xdr:rowOff>
    </xdr:from>
    <xdr:ext cx="762000" cy="259045"/>
    <xdr:sp macro="" textlink="">
      <xdr:nvSpPr>
        <xdr:cNvPr id="80" name="テキスト ボックス 79"/>
        <xdr:cNvSpPr txBox="1"/>
      </xdr:nvSpPr>
      <xdr:spPr>
        <a:xfrm>
          <a:off x="2527300" y="309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173996</xdr:rowOff>
    </xdr:from>
    <xdr:to>
      <xdr:col>29</xdr:col>
      <xdr:colOff>127000</xdr:colOff>
      <xdr:row>34</xdr:row>
      <xdr:rowOff>231432</xdr:rowOff>
    </xdr:to>
    <xdr:cxnSp macro="">
      <xdr:nvCxnSpPr>
        <xdr:cNvPr id="114" name="直線コネクタ 113"/>
        <xdr:cNvCxnSpPr/>
      </xdr:nvCxnSpPr>
      <xdr:spPr bwMode="auto">
        <a:xfrm>
          <a:off x="5003800" y="6441446"/>
          <a:ext cx="647700" cy="57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252074</xdr:rowOff>
    </xdr:from>
    <xdr:ext cx="762000" cy="259045"/>
    <xdr:sp macro="" textlink="">
      <xdr:nvSpPr>
        <xdr:cNvPr id="115" name="人口1人当たり決算額の推移平均値テキスト445"/>
        <xdr:cNvSpPr txBox="1"/>
      </xdr:nvSpPr>
      <xdr:spPr>
        <a:xfrm>
          <a:off x="5740400" y="6862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173996</xdr:rowOff>
    </xdr:from>
    <xdr:to>
      <xdr:col>26</xdr:col>
      <xdr:colOff>50800</xdr:colOff>
      <xdr:row>34</xdr:row>
      <xdr:rowOff>236785</xdr:rowOff>
    </xdr:to>
    <xdr:cxnSp macro="">
      <xdr:nvCxnSpPr>
        <xdr:cNvPr id="117" name="直線コネクタ 116"/>
        <xdr:cNvCxnSpPr/>
      </xdr:nvCxnSpPr>
      <xdr:spPr bwMode="auto">
        <a:xfrm flipV="1">
          <a:off x="4305300" y="6441446"/>
          <a:ext cx="698500" cy="62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23188</xdr:rowOff>
    </xdr:from>
    <xdr:ext cx="736600" cy="259045"/>
    <xdr:sp macro="" textlink="">
      <xdr:nvSpPr>
        <xdr:cNvPr id="119" name="テキスト ボックス 118"/>
        <xdr:cNvSpPr txBox="1"/>
      </xdr:nvSpPr>
      <xdr:spPr>
        <a:xfrm>
          <a:off x="4622800" y="6976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236785</xdr:rowOff>
    </xdr:from>
    <xdr:to>
      <xdr:col>22</xdr:col>
      <xdr:colOff>114300</xdr:colOff>
      <xdr:row>34</xdr:row>
      <xdr:rowOff>242519</xdr:rowOff>
    </xdr:to>
    <xdr:cxnSp macro="">
      <xdr:nvCxnSpPr>
        <xdr:cNvPr id="120" name="直線コネクタ 119"/>
        <xdr:cNvCxnSpPr/>
      </xdr:nvCxnSpPr>
      <xdr:spPr bwMode="auto">
        <a:xfrm flipV="1">
          <a:off x="3606800" y="6504235"/>
          <a:ext cx="698500" cy="5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4157</xdr:rowOff>
    </xdr:from>
    <xdr:ext cx="762000" cy="259045"/>
    <xdr:sp macro="" textlink="">
      <xdr:nvSpPr>
        <xdr:cNvPr id="122" name="テキスト ボックス 121"/>
        <xdr:cNvSpPr txBox="1"/>
      </xdr:nvSpPr>
      <xdr:spPr>
        <a:xfrm>
          <a:off x="39243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64040</xdr:rowOff>
    </xdr:from>
    <xdr:to>
      <xdr:col>18</xdr:col>
      <xdr:colOff>177800</xdr:colOff>
      <xdr:row>34</xdr:row>
      <xdr:rowOff>242519</xdr:rowOff>
    </xdr:to>
    <xdr:cxnSp macro="">
      <xdr:nvCxnSpPr>
        <xdr:cNvPr id="123" name="直線コネクタ 122"/>
        <xdr:cNvCxnSpPr/>
      </xdr:nvCxnSpPr>
      <xdr:spPr bwMode="auto">
        <a:xfrm>
          <a:off x="2908300" y="6331490"/>
          <a:ext cx="698500" cy="178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202025</xdr:rowOff>
    </xdr:from>
    <xdr:to>
      <xdr:col>19</xdr:col>
      <xdr:colOff>38100</xdr:colOff>
      <xdr:row>35</xdr:row>
      <xdr:rowOff>303625</xdr:rowOff>
    </xdr:to>
    <xdr:sp macro="" textlink="">
      <xdr:nvSpPr>
        <xdr:cNvPr id="124" name="フローチャート: 判断 123"/>
        <xdr:cNvSpPr/>
      </xdr:nvSpPr>
      <xdr:spPr bwMode="auto">
        <a:xfrm>
          <a:off x="3556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288402</xdr:rowOff>
    </xdr:from>
    <xdr:ext cx="762000" cy="259045"/>
    <xdr:sp macro="" textlink="">
      <xdr:nvSpPr>
        <xdr:cNvPr id="125" name="テキスト ボックス 124"/>
        <xdr:cNvSpPr txBox="1"/>
      </xdr:nvSpPr>
      <xdr:spPr>
        <a:xfrm>
          <a:off x="3225800" y="689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125349</xdr:rowOff>
    </xdr:from>
    <xdr:to>
      <xdr:col>15</xdr:col>
      <xdr:colOff>101600</xdr:colOff>
      <xdr:row>35</xdr:row>
      <xdr:rowOff>226949</xdr:rowOff>
    </xdr:to>
    <xdr:sp macro="" textlink="">
      <xdr:nvSpPr>
        <xdr:cNvPr id="126" name="フローチャート: 判断 125"/>
        <xdr:cNvSpPr/>
      </xdr:nvSpPr>
      <xdr:spPr bwMode="auto">
        <a:xfrm>
          <a:off x="2857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211726</xdr:rowOff>
    </xdr:from>
    <xdr:ext cx="762000" cy="259045"/>
    <xdr:sp macro="" textlink="">
      <xdr:nvSpPr>
        <xdr:cNvPr id="127" name="テキスト ボックス 126"/>
        <xdr:cNvSpPr txBox="1"/>
      </xdr:nvSpPr>
      <xdr:spPr>
        <a:xfrm>
          <a:off x="2527300" y="682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180632</xdr:rowOff>
    </xdr:from>
    <xdr:to>
      <xdr:col>29</xdr:col>
      <xdr:colOff>177800</xdr:colOff>
      <xdr:row>34</xdr:row>
      <xdr:rowOff>282232</xdr:rowOff>
    </xdr:to>
    <xdr:sp macro="" textlink="">
      <xdr:nvSpPr>
        <xdr:cNvPr id="133" name="楕円 132"/>
        <xdr:cNvSpPr/>
      </xdr:nvSpPr>
      <xdr:spPr bwMode="auto">
        <a:xfrm>
          <a:off x="5600700" y="6448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25709</xdr:rowOff>
    </xdr:from>
    <xdr:ext cx="762000" cy="259045"/>
    <xdr:sp macro="" textlink="">
      <xdr:nvSpPr>
        <xdr:cNvPr id="134" name="人口1人当たり決算額の推移該当値テキスト445"/>
        <xdr:cNvSpPr txBox="1"/>
      </xdr:nvSpPr>
      <xdr:spPr>
        <a:xfrm>
          <a:off x="5740400" y="629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123196</xdr:rowOff>
    </xdr:from>
    <xdr:to>
      <xdr:col>26</xdr:col>
      <xdr:colOff>101600</xdr:colOff>
      <xdr:row>34</xdr:row>
      <xdr:rowOff>224796</xdr:rowOff>
    </xdr:to>
    <xdr:sp macro="" textlink="">
      <xdr:nvSpPr>
        <xdr:cNvPr id="135" name="楕円 134"/>
        <xdr:cNvSpPr/>
      </xdr:nvSpPr>
      <xdr:spPr bwMode="auto">
        <a:xfrm>
          <a:off x="4953000" y="6390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234973</xdr:rowOff>
    </xdr:from>
    <xdr:ext cx="736600" cy="259045"/>
    <xdr:sp macro="" textlink="">
      <xdr:nvSpPr>
        <xdr:cNvPr id="136" name="テキスト ボックス 135"/>
        <xdr:cNvSpPr txBox="1"/>
      </xdr:nvSpPr>
      <xdr:spPr>
        <a:xfrm>
          <a:off x="4622800" y="615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185985</xdr:rowOff>
    </xdr:from>
    <xdr:to>
      <xdr:col>22</xdr:col>
      <xdr:colOff>165100</xdr:colOff>
      <xdr:row>34</xdr:row>
      <xdr:rowOff>287586</xdr:rowOff>
    </xdr:to>
    <xdr:sp macro="" textlink="">
      <xdr:nvSpPr>
        <xdr:cNvPr id="137" name="楕円 136"/>
        <xdr:cNvSpPr/>
      </xdr:nvSpPr>
      <xdr:spPr bwMode="auto">
        <a:xfrm>
          <a:off x="4254500" y="645343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297762</xdr:rowOff>
    </xdr:from>
    <xdr:ext cx="762000" cy="259045"/>
    <xdr:sp macro="" textlink="">
      <xdr:nvSpPr>
        <xdr:cNvPr id="138" name="テキスト ボックス 137"/>
        <xdr:cNvSpPr txBox="1"/>
      </xdr:nvSpPr>
      <xdr:spPr>
        <a:xfrm>
          <a:off x="3924300" y="622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191719</xdr:rowOff>
    </xdr:from>
    <xdr:to>
      <xdr:col>19</xdr:col>
      <xdr:colOff>38100</xdr:colOff>
      <xdr:row>34</xdr:row>
      <xdr:rowOff>293319</xdr:rowOff>
    </xdr:to>
    <xdr:sp macro="" textlink="">
      <xdr:nvSpPr>
        <xdr:cNvPr id="139" name="楕円 138"/>
        <xdr:cNvSpPr/>
      </xdr:nvSpPr>
      <xdr:spPr bwMode="auto">
        <a:xfrm>
          <a:off x="3556000" y="6459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303496</xdr:rowOff>
    </xdr:from>
    <xdr:ext cx="762000" cy="259045"/>
    <xdr:sp macro="" textlink="">
      <xdr:nvSpPr>
        <xdr:cNvPr id="140" name="テキスト ボックス 139"/>
        <xdr:cNvSpPr txBox="1"/>
      </xdr:nvSpPr>
      <xdr:spPr>
        <a:xfrm>
          <a:off x="3225800" y="622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13240</xdr:rowOff>
    </xdr:from>
    <xdr:to>
      <xdr:col>15</xdr:col>
      <xdr:colOff>101600</xdr:colOff>
      <xdr:row>34</xdr:row>
      <xdr:rowOff>114840</xdr:rowOff>
    </xdr:to>
    <xdr:sp macro="" textlink="">
      <xdr:nvSpPr>
        <xdr:cNvPr id="141" name="楕円 140"/>
        <xdr:cNvSpPr/>
      </xdr:nvSpPr>
      <xdr:spPr bwMode="auto">
        <a:xfrm>
          <a:off x="2857500" y="6280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125017</xdr:rowOff>
    </xdr:from>
    <xdr:ext cx="762000" cy="259045"/>
    <xdr:sp macro="" textlink="">
      <xdr:nvSpPr>
        <xdr:cNvPr id="142" name="テキスト ボックス 141"/>
        <xdr:cNvSpPr txBox="1"/>
      </xdr:nvSpPr>
      <xdr:spPr>
        <a:xfrm>
          <a:off x="2527300" y="60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12,950
12,876
368.01
14,854,512
14,551,943
142,604
7,889,870
21,602,169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42447</xdr:rowOff>
    </xdr:from>
    <xdr:to>
      <xdr:col>24</xdr:col>
      <xdr:colOff>63500</xdr:colOff>
      <xdr:row>34</xdr:row>
      <xdr:rowOff>64670</xdr:rowOff>
    </xdr:to>
    <xdr:cxnSp macro="">
      <xdr:nvCxnSpPr>
        <xdr:cNvPr id="63" name="直線コネクタ 62"/>
        <xdr:cNvCxnSpPr/>
      </xdr:nvCxnSpPr>
      <xdr:spPr>
        <a:xfrm flipV="1">
          <a:off x="3797300" y="5871747"/>
          <a:ext cx="838200" cy="2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163274</xdr:rowOff>
    </xdr:from>
    <xdr:ext cx="534377" cy="259045"/>
    <xdr:sp macro="" textlink="">
      <xdr:nvSpPr>
        <xdr:cNvPr id="64" name="人件費平均値テキスト"/>
        <xdr:cNvSpPr txBox="1"/>
      </xdr:nvSpPr>
      <xdr:spPr>
        <a:xfrm>
          <a:off x="4686300" y="58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36373</xdr:rowOff>
    </xdr:from>
    <xdr:to>
      <xdr:col>19</xdr:col>
      <xdr:colOff>177800</xdr:colOff>
      <xdr:row>34</xdr:row>
      <xdr:rowOff>64670</xdr:rowOff>
    </xdr:to>
    <xdr:cxnSp macro="">
      <xdr:nvCxnSpPr>
        <xdr:cNvPr id="66" name="直線コネクタ 65"/>
        <xdr:cNvCxnSpPr/>
      </xdr:nvCxnSpPr>
      <xdr:spPr>
        <a:xfrm>
          <a:off x="2908300" y="5865673"/>
          <a:ext cx="889000" cy="2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148708</xdr:rowOff>
    </xdr:from>
    <xdr:ext cx="534377" cy="259045"/>
    <xdr:sp macro="" textlink="">
      <xdr:nvSpPr>
        <xdr:cNvPr id="68" name="テキスト ボックス 67"/>
        <xdr:cNvSpPr txBox="1"/>
      </xdr:nvSpPr>
      <xdr:spPr>
        <a:xfrm>
          <a:off x="3530111" y="59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36373</xdr:rowOff>
    </xdr:from>
    <xdr:to>
      <xdr:col>15</xdr:col>
      <xdr:colOff>50800</xdr:colOff>
      <xdr:row>34</xdr:row>
      <xdr:rowOff>118669</xdr:rowOff>
    </xdr:to>
    <xdr:cxnSp macro="">
      <xdr:nvCxnSpPr>
        <xdr:cNvPr id="69" name="直線コネクタ 68"/>
        <xdr:cNvCxnSpPr/>
      </xdr:nvCxnSpPr>
      <xdr:spPr>
        <a:xfrm flipV="1">
          <a:off x="2019300" y="5865673"/>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146700</xdr:rowOff>
    </xdr:from>
    <xdr:ext cx="534377" cy="259045"/>
    <xdr:sp macro="" textlink="">
      <xdr:nvSpPr>
        <xdr:cNvPr id="71" name="テキスト ボックス 70"/>
        <xdr:cNvSpPr txBox="1"/>
      </xdr:nvSpPr>
      <xdr:spPr>
        <a:xfrm>
          <a:off x="2641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118669</xdr:rowOff>
    </xdr:from>
    <xdr:to>
      <xdr:col>10</xdr:col>
      <xdr:colOff>114300</xdr:colOff>
      <xdr:row>35</xdr:row>
      <xdr:rowOff>31033</xdr:rowOff>
    </xdr:to>
    <xdr:cxnSp macro="">
      <xdr:nvCxnSpPr>
        <xdr:cNvPr id="72" name="直線コネクタ 71"/>
        <xdr:cNvCxnSpPr/>
      </xdr:nvCxnSpPr>
      <xdr:spPr>
        <a:xfrm flipV="1">
          <a:off x="1130300" y="5947969"/>
          <a:ext cx="889000" cy="8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116626</xdr:rowOff>
    </xdr:from>
    <xdr:to>
      <xdr:col>10</xdr:col>
      <xdr:colOff>165100</xdr:colOff>
      <xdr:row>34</xdr:row>
      <xdr:rowOff>46776</xdr:rowOff>
    </xdr:to>
    <xdr:sp macro="" textlink="">
      <xdr:nvSpPr>
        <xdr:cNvPr id="73" name="フローチャート: 判断 72"/>
        <xdr:cNvSpPr/>
      </xdr:nvSpPr>
      <xdr:spPr>
        <a:xfrm>
          <a:off x="1968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63303</xdr:rowOff>
    </xdr:from>
    <xdr:ext cx="534377" cy="259045"/>
    <xdr:sp macro="" textlink="">
      <xdr:nvSpPr>
        <xdr:cNvPr id="74" name="テキスト ボックス 73"/>
        <xdr:cNvSpPr txBox="1"/>
      </xdr:nvSpPr>
      <xdr:spPr>
        <a:xfrm>
          <a:off x="1752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144140</xdr:rowOff>
    </xdr:from>
    <xdr:to>
      <xdr:col>6</xdr:col>
      <xdr:colOff>38100</xdr:colOff>
      <xdr:row>34</xdr:row>
      <xdr:rowOff>74290</xdr:rowOff>
    </xdr:to>
    <xdr:sp macro="" textlink="">
      <xdr:nvSpPr>
        <xdr:cNvPr id="75" name="フローチャート: 判断 74"/>
        <xdr:cNvSpPr/>
      </xdr:nvSpPr>
      <xdr:spPr>
        <a:xfrm>
          <a:off x="1079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90817</xdr:rowOff>
    </xdr:from>
    <xdr:ext cx="534377" cy="259045"/>
    <xdr:sp macro="" textlink="">
      <xdr:nvSpPr>
        <xdr:cNvPr id="76" name="テキスト ボックス 75"/>
        <xdr:cNvSpPr txBox="1"/>
      </xdr:nvSpPr>
      <xdr:spPr>
        <a:xfrm>
          <a:off x="863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163097</xdr:rowOff>
    </xdr:from>
    <xdr:to>
      <xdr:col>24</xdr:col>
      <xdr:colOff>114300</xdr:colOff>
      <xdr:row>34</xdr:row>
      <xdr:rowOff>93247</xdr:rowOff>
    </xdr:to>
    <xdr:sp macro="" textlink="">
      <xdr:nvSpPr>
        <xdr:cNvPr id="82" name="楕円 81"/>
        <xdr:cNvSpPr/>
      </xdr:nvSpPr>
      <xdr:spPr>
        <a:xfrm>
          <a:off x="4584700" y="582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14524</xdr:rowOff>
    </xdr:from>
    <xdr:ext cx="534377" cy="259045"/>
    <xdr:sp macro="" textlink="">
      <xdr:nvSpPr>
        <xdr:cNvPr id="83" name="人件費該当値テキスト"/>
        <xdr:cNvSpPr txBox="1"/>
      </xdr:nvSpPr>
      <xdr:spPr>
        <a:xfrm>
          <a:off x="4686300" y="56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13870</xdr:rowOff>
    </xdr:from>
    <xdr:to>
      <xdr:col>20</xdr:col>
      <xdr:colOff>38100</xdr:colOff>
      <xdr:row>34</xdr:row>
      <xdr:rowOff>115470</xdr:rowOff>
    </xdr:to>
    <xdr:sp macro="" textlink="">
      <xdr:nvSpPr>
        <xdr:cNvPr id="84" name="楕円 83"/>
        <xdr:cNvSpPr/>
      </xdr:nvSpPr>
      <xdr:spPr>
        <a:xfrm>
          <a:off x="3746500" y="584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131997</xdr:rowOff>
    </xdr:from>
    <xdr:ext cx="534377" cy="259045"/>
    <xdr:sp macro="" textlink="">
      <xdr:nvSpPr>
        <xdr:cNvPr id="85" name="テキスト ボックス 84"/>
        <xdr:cNvSpPr txBox="1"/>
      </xdr:nvSpPr>
      <xdr:spPr>
        <a:xfrm>
          <a:off x="3530111" y="561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157023</xdr:rowOff>
    </xdr:from>
    <xdr:to>
      <xdr:col>15</xdr:col>
      <xdr:colOff>101600</xdr:colOff>
      <xdr:row>34</xdr:row>
      <xdr:rowOff>87173</xdr:rowOff>
    </xdr:to>
    <xdr:sp macro="" textlink="">
      <xdr:nvSpPr>
        <xdr:cNvPr id="86" name="楕円 85"/>
        <xdr:cNvSpPr/>
      </xdr:nvSpPr>
      <xdr:spPr>
        <a:xfrm>
          <a:off x="2857500" y="58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103700</xdr:rowOff>
    </xdr:from>
    <xdr:ext cx="534377" cy="259045"/>
    <xdr:sp macro="" textlink="">
      <xdr:nvSpPr>
        <xdr:cNvPr id="87" name="テキスト ボックス 86"/>
        <xdr:cNvSpPr txBox="1"/>
      </xdr:nvSpPr>
      <xdr:spPr>
        <a:xfrm>
          <a:off x="2641111" y="559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67869</xdr:rowOff>
    </xdr:from>
    <xdr:to>
      <xdr:col>10</xdr:col>
      <xdr:colOff>165100</xdr:colOff>
      <xdr:row>34</xdr:row>
      <xdr:rowOff>169469</xdr:rowOff>
    </xdr:to>
    <xdr:sp macro="" textlink="">
      <xdr:nvSpPr>
        <xdr:cNvPr id="88" name="楕円 87"/>
        <xdr:cNvSpPr/>
      </xdr:nvSpPr>
      <xdr:spPr>
        <a:xfrm>
          <a:off x="1968500" y="58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160596</xdr:rowOff>
    </xdr:from>
    <xdr:ext cx="534377" cy="259045"/>
    <xdr:sp macro="" textlink="">
      <xdr:nvSpPr>
        <xdr:cNvPr id="89" name="テキスト ボックス 88"/>
        <xdr:cNvSpPr txBox="1"/>
      </xdr:nvSpPr>
      <xdr:spPr>
        <a:xfrm>
          <a:off x="1752111" y="59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151683</xdr:rowOff>
    </xdr:from>
    <xdr:to>
      <xdr:col>6</xdr:col>
      <xdr:colOff>38100</xdr:colOff>
      <xdr:row>35</xdr:row>
      <xdr:rowOff>81833</xdr:rowOff>
    </xdr:to>
    <xdr:sp macro="" textlink="">
      <xdr:nvSpPr>
        <xdr:cNvPr id="90" name="楕円 89"/>
        <xdr:cNvSpPr/>
      </xdr:nvSpPr>
      <xdr:spPr>
        <a:xfrm>
          <a:off x="1079500" y="598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72960</xdr:rowOff>
    </xdr:from>
    <xdr:ext cx="534377" cy="259045"/>
    <xdr:sp macro="" textlink="">
      <xdr:nvSpPr>
        <xdr:cNvPr id="91" name="テキスト ボックス 90"/>
        <xdr:cNvSpPr txBox="1"/>
      </xdr:nvSpPr>
      <xdr:spPr>
        <a:xfrm>
          <a:off x="863111" y="607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12069</xdr:rowOff>
    </xdr:from>
    <xdr:to>
      <xdr:col>24</xdr:col>
      <xdr:colOff>63500</xdr:colOff>
      <xdr:row>57</xdr:row>
      <xdr:rowOff>38819</xdr:rowOff>
    </xdr:to>
    <xdr:cxnSp macro="">
      <xdr:nvCxnSpPr>
        <xdr:cNvPr id="120" name="直線コネクタ 119"/>
        <xdr:cNvCxnSpPr/>
      </xdr:nvCxnSpPr>
      <xdr:spPr>
        <a:xfrm>
          <a:off x="3797300" y="9784719"/>
          <a:ext cx="838200" cy="2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137300</xdr:rowOff>
    </xdr:from>
    <xdr:ext cx="599010" cy="259045"/>
    <xdr:sp macro="" textlink="">
      <xdr:nvSpPr>
        <xdr:cNvPr id="121" name="物件費平均値テキスト"/>
        <xdr:cNvSpPr txBox="1"/>
      </xdr:nvSpPr>
      <xdr:spPr>
        <a:xfrm>
          <a:off x="4686300" y="9567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12069</xdr:rowOff>
    </xdr:from>
    <xdr:to>
      <xdr:col>19</xdr:col>
      <xdr:colOff>177800</xdr:colOff>
      <xdr:row>57</xdr:row>
      <xdr:rowOff>38812</xdr:rowOff>
    </xdr:to>
    <xdr:cxnSp macro="">
      <xdr:nvCxnSpPr>
        <xdr:cNvPr id="123" name="直線コネクタ 122"/>
        <xdr:cNvCxnSpPr/>
      </xdr:nvCxnSpPr>
      <xdr:spPr>
        <a:xfrm flipV="1">
          <a:off x="2908300" y="9784719"/>
          <a:ext cx="889000" cy="2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60712</xdr:rowOff>
    </xdr:from>
    <xdr:ext cx="599010" cy="259045"/>
    <xdr:sp macro="" textlink="">
      <xdr:nvSpPr>
        <xdr:cNvPr id="125" name="テキスト ボックス 124"/>
        <xdr:cNvSpPr txBox="1"/>
      </xdr:nvSpPr>
      <xdr:spPr>
        <a:xfrm>
          <a:off x="3497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32795</xdr:rowOff>
    </xdr:from>
    <xdr:to>
      <xdr:col>15</xdr:col>
      <xdr:colOff>50800</xdr:colOff>
      <xdr:row>57</xdr:row>
      <xdr:rowOff>38812</xdr:rowOff>
    </xdr:to>
    <xdr:cxnSp macro="">
      <xdr:nvCxnSpPr>
        <xdr:cNvPr id="126" name="直線コネクタ 125"/>
        <xdr:cNvCxnSpPr/>
      </xdr:nvCxnSpPr>
      <xdr:spPr>
        <a:xfrm>
          <a:off x="2019300" y="9805445"/>
          <a:ext cx="8890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87352</xdr:rowOff>
    </xdr:from>
    <xdr:ext cx="534377" cy="259045"/>
    <xdr:sp macro="" textlink="">
      <xdr:nvSpPr>
        <xdr:cNvPr id="128" name="テキスト ボックス 127"/>
        <xdr:cNvSpPr txBox="1"/>
      </xdr:nvSpPr>
      <xdr:spPr>
        <a:xfrm>
          <a:off x="2641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32795</xdr:rowOff>
    </xdr:from>
    <xdr:to>
      <xdr:col>10</xdr:col>
      <xdr:colOff>114300</xdr:colOff>
      <xdr:row>57</xdr:row>
      <xdr:rowOff>67889</xdr:rowOff>
    </xdr:to>
    <xdr:cxnSp macro="">
      <xdr:nvCxnSpPr>
        <xdr:cNvPr id="129" name="直線コネクタ 128"/>
        <xdr:cNvCxnSpPr/>
      </xdr:nvCxnSpPr>
      <xdr:spPr>
        <a:xfrm flipV="1">
          <a:off x="1130300" y="9805445"/>
          <a:ext cx="889000" cy="3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30" name="フローチャート: 判断 129"/>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77930</xdr:rowOff>
    </xdr:from>
    <xdr:ext cx="534377" cy="259045"/>
    <xdr:sp macro="" textlink="">
      <xdr:nvSpPr>
        <xdr:cNvPr id="131" name="テキスト ボックス 130"/>
        <xdr:cNvSpPr txBox="1"/>
      </xdr:nvSpPr>
      <xdr:spPr>
        <a:xfrm>
          <a:off x="1752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2" name="フローチャート: 判断 131"/>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121656</xdr:rowOff>
    </xdr:from>
    <xdr:ext cx="534377" cy="259045"/>
    <xdr:sp macro="" textlink="">
      <xdr:nvSpPr>
        <xdr:cNvPr id="133" name="テキスト ボックス 132"/>
        <xdr:cNvSpPr txBox="1"/>
      </xdr:nvSpPr>
      <xdr:spPr>
        <a:xfrm>
          <a:off x="863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159469</xdr:rowOff>
    </xdr:from>
    <xdr:to>
      <xdr:col>24</xdr:col>
      <xdr:colOff>114300</xdr:colOff>
      <xdr:row>57</xdr:row>
      <xdr:rowOff>89619</xdr:rowOff>
    </xdr:to>
    <xdr:sp macro="" textlink="">
      <xdr:nvSpPr>
        <xdr:cNvPr id="139" name="楕円 138"/>
        <xdr:cNvSpPr/>
      </xdr:nvSpPr>
      <xdr:spPr>
        <a:xfrm>
          <a:off x="4584700" y="976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137896</xdr:rowOff>
    </xdr:from>
    <xdr:ext cx="534377" cy="259045"/>
    <xdr:sp macro="" textlink="">
      <xdr:nvSpPr>
        <xdr:cNvPr id="140" name="物件費該当値テキスト"/>
        <xdr:cNvSpPr txBox="1"/>
      </xdr:nvSpPr>
      <xdr:spPr>
        <a:xfrm>
          <a:off x="4686300" y="97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132719</xdr:rowOff>
    </xdr:from>
    <xdr:to>
      <xdr:col>20</xdr:col>
      <xdr:colOff>38100</xdr:colOff>
      <xdr:row>57</xdr:row>
      <xdr:rowOff>62869</xdr:rowOff>
    </xdr:to>
    <xdr:sp macro="" textlink="">
      <xdr:nvSpPr>
        <xdr:cNvPr id="141" name="楕円 140"/>
        <xdr:cNvSpPr/>
      </xdr:nvSpPr>
      <xdr:spPr>
        <a:xfrm>
          <a:off x="3746500" y="97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53996</xdr:rowOff>
    </xdr:from>
    <xdr:ext cx="534377" cy="259045"/>
    <xdr:sp macro="" textlink="">
      <xdr:nvSpPr>
        <xdr:cNvPr id="142" name="テキスト ボックス 141"/>
        <xdr:cNvSpPr txBox="1"/>
      </xdr:nvSpPr>
      <xdr:spPr>
        <a:xfrm>
          <a:off x="3530111" y="982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159462</xdr:rowOff>
    </xdr:from>
    <xdr:to>
      <xdr:col>15</xdr:col>
      <xdr:colOff>101600</xdr:colOff>
      <xdr:row>57</xdr:row>
      <xdr:rowOff>89612</xdr:rowOff>
    </xdr:to>
    <xdr:sp macro="" textlink="">
      <xdr:nvSpPr>
        <xdr:cNvPr id="143" name="楕円 142"/>
        <xdr:cNvSpPr/>
      </xdr:nvSpPr>
      <xdr:spPr>
        <a:xfrm>
          <a:off x="2857500" y="97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106139</xdr:rowOff>
    </xdr:from>
    <xdr:ext cx="534377" cy="259045"/>
    <xdr:sp macro="" textlink="">
      <xdr:nvSpPr>
        <xdr:cNvPr id="144" name="テキスト ボックス 143"/>
        <xdr:cNvSpPr txBox="1"/>
      </xdr:nvSpPr>
      <xdr:spPr>
        <a:xfrm>
          <a:off x="2641111" y="953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153445</xdr:rowOff>
    </xdr:from>
    <xdr:to>
      <xdr:col>10</xdr:col>
      <xdr:colOff>165100</xdr:colOff>
      <xdr:row>57</xdr:row>
      <xdr:rowOff>83595</xdr:rowOff>
    </xdr:to>
    <xdr:sp macro="" textlink="">
      <xdr:nvSpPr>
        <xdr:cNvPr id="145" name="楕円 144"/>
        <xdr:cNvSpPr/>
      </xdr:nvSpPr>
      <xdr:spPr>
        <a:xfrm>
          <a:off x="1968500" y="975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100122</xdr:rowOff>
    </xdr:from>
    <xdr:ext cx="534377" cy="259045"/>
    <xdr:sp macro="" textlink="">
      <xdr:nvSpPr>
        <xdr:cNvPr id="146" name="テキスト ボックス 145"/>
        <xdr:cNvSpPr txBox="1"/>
      </xdr:nvSpPr>
      <xdr:spPr>
        <a:xfrm>
          <a:off x="1752111" y="952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17089</xdr:rowOff>
    </xdr:from>
    <xdr:to>
      <xdr:col>6</xdr:col>
      <xdr:colOff>38100</xdr:colOff>
      <xdr:row>57</xdr:row>
      <xdr:rowOff>118689</xdr:rowOff>
    </xdr:to>
    <xdr:sp macro="" textlink="">
      <xdr:nvSpPr>
        <xdr:cNvPr id="147" name="楕円 146"/>
        <xdr:cNvSpPr/>
      </xdr:nvSpPr>
      <xdr:spPr>
        <a:xfrm>
          <a:off x="1079500" y="978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109816</xdr:rowOff>
    </xdr:from>
    <xdr:ext cx="534377" cy="259045"/>
    <xdr:sp macro="" textlink="">
      <xdr:nvSpPr>
        <xdr:cNvPr id="148" name="テキスト ボックス 147"/>
        <xdr:cNvSpPr txBox="1"/>
      </xdr:nvSpPr>
      <xdr:spPr>
        <a:xfrm>
          <a:off x="863111" y="98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29172</xdr:rowOff>
    </xdr:from>
    <xdr:to>
      <xdr:col>24</xdr:col>
      <xdr:colOff>63500</xdr:colOff>
      <xdr:row>75</xdr:row>
      <xdr:rowOff>46736</xdr:rowOff>
    </xdr:to>
    <xdr:cxnSp macro="">
      <xdr:nvCxnSpPr>
        <xdr:cNvPr id="177" name="直線コネクタ 176"/>
        <xdr:cNvCxnSpPr/>
      </xdr:nvCxnSpPr>
      <xdr:spPr>
        <a:xfrm flipV="1">
          <a:off x="3797300" y="12716472"/>
          <a:ext cx="838200" cy="18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35399</xdr:rowOff>
    </xdr:from>
    <xdr:ext cx="534377" cy="259045"/>
    <xdr:sp macro="" textlink="">
      <xdr:nvSpPr>
        <xdr:cNvPr id="178" name="維持補修費平均値テキスト"/>
        <xdr:cNvSpPr txBox="1"/>
      </xdr:nvSpPr>
      <xdr:spPr>
        <a:xfrm>
          <a:off x="4686300" y="1306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33896</xdr:rowOff>
    </xdr:from>
    <xdr:to>
      <xdr:col>19</xdr:col>
      <xdr:colOff>177800</xdr:colOff>
      <xdr:row>75</xdr:row>
      <xdr:rowOff>46736</xdr:rowOff>
    </xdr:to>
    <xdr:cxnSp macro="">
      <xdr:nvCxnSpPr>
        <xdr:cNvPr id="180" name="直線コネクタ 179"/>
        <xdr:cNvCxnSpPr/>
      </xdr:nvCxnSpPr>
      <xdr:spPr>
        <a:xfrm>
          <a:off x="2908300" y="12892646"/>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5148</xdr:rowOff>
    </xdr:from>
    <xdr:ext cx="534377" cy="259045"/>
    <xdr:sp macro="" textlink="">
      <xdr:nvSpPr>
        <xdr:cNvPr id="182" name="テキスト ボックス 181"/>
        <xdr:cNvSpPr txBox="1"/>
      </xdr:nvSpPr>
      <xdr:spPr>
        <a:xfrm>
          <a:off x="3530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33896</xdr:rowOff>
    </xdr:from>
    <xdr:to>
      <xdr:col>15</xdr:col>
      <xdr:colOff>50800</xdr:colOff>
      <xdr:row>76</xdr:row>
      <xdr:rowOff>32562</xdr:rowOff>
    </xdr:to>
    <xdr:cxnSp macro="">
      <xdr:nvCxnSpPr>
        <xdr:cNvPr id="183" name="直線コネクタ 182"/>
        <xdr:cNvCxnSpPr/>
      </xdr:nvCxnSpPr>
      <xdr:spPr>
        <a:xfrm flipV="1">
          <a:off x="2019300" y="12892646"/>
          <a:ext cx="889000" cy="17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58869</xdr:rowOff>
    </xdr:from>
    <xdr:ext cx="469744" cy="259045"/>
    <xdr:sp macro="" textlink="">
      <xdr:nvSpPr>
        <xdr:cNvPr id="185" name="テキスト ボックス 184"/>
        <xdr:cNvSpPr txBox="1"/>
      </xdr:nvSpPr>
      <xdr:spPr>
        <a:xfrm>
          <a:off x="2673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159131</xdr:rowOff>
    </xdr:from>
    <xdr:to>
      <xdr:col>10</xdr:col>
      <xdr:colOff>114300</xdr:colOff>
      <xdr:row>76</xdr:row>
      <xdr:rowOff>32562</xdr:rowOff>
    </xdr:to>
    <xdr:cxnSp macro="">
      <xdr:nvCxnSpPr>
        <xdr:cNvPr id="186" name="直線コネクタ 185"/>
        <xdr:cNvCxnSpPr/>
      </xdr:nvCxnSpPr>
      <xdr:spPr>
        <a:xfrm>
          <a:off x="1130300" y="13017881"/>
          <a:ext cx="8890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85471</xdr:rowOff>
    </xdr:from>
    <xdr:to>
      <xdr:col>10</xdr:col>
      <xdr:colOff>165100</xdr:colOff>
      <xdr:row>77</xdr:row>
      <xdr:rowOff>15621</xdr:rowOff>
    </xdr:to>
    <xdr:sp macro="" textlink="">
      <xdr:nvSpPr>
        <xdr:cNvPr id="187" name="フローチャート: 判断 186"/>
        <xdr:cNvSpPr/>
      </xdr:nvSpPr>
      <xdr:spPr>
        <a:xfrm>
          <a:off x="1968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6748</xdr:rowOff>
    </xdr:from>
    <xdr:ext cx="534377" cy="259045"/>
    <xdr:sp macro="" textlink="">
      <xdr:nvSpPr>
        <xdr:cNvPr id="188" name="テキスト ボックス 187"/>
        <xdr:cNvSpPr txBox="1"/>
      </xdr:nvSpPr>
      <xdr:spPr>
        <a:xfrm>
          <a:off x="1752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106998</xdr:rowOff>
    </xdr:from>
    <xdr:to>
      <xdr:col>6</xdr:col>
      <xdr:colOff>38100</xdr:colOff>
      <xdr:row>77</xdr:row>
      <xdr:rowOff>37148</xdr:rowOff>
    </xdr:to>
    <xdr:sp macro="" textlink="">
      <xdr:nvSpPr>
        <xdr:cNvPr id="189" name="フローチャート: 判断 188"/>
        <xdr:cNvSpPr/>
      </xdr:nvSpPr>
      <xdr:spPr>
        <a:xfrm>
          <a:off x="1079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28275</xdr:rowOff>
    </xdr:from>
    <xdr:ext cx="534377" cy="259045"/>
    <xdr:sp macro="" textlink="">
      <xdr:nvSpPr>
        <xdr:cNvPr id="190" name="テキスト ボックス 189"/>
        <xdr:cNvSpPr txBox="1"/>
      </xdr:nvSpPr>
      <xdr:spPr>
        <a:xfrm>
          <a:off x="863111" y="132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149822</xdr:rowOff>
    </xdr:from>
    <xdr:to>
      <xdr:col>24</xdr:col>
      <xdr:colOff>114300</xdr:colOff>
      <xdr:row>74</xdr:row>
      <xdr:rowOff>79972</xdr:rowOff>
    </xdr:to>
    <xdr:sp macro="" textlink="">
      <xdr:nvSpPr>
        <xdr:cNvPr id="196" name="楕円 195"/>
        <xdr:cNvSpPr/>
      </xdr:nvSpPr>
      <xdr:spPr>
        <a:xfrm>
          <a:off x="4584700" y="126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1249</xdr:rowOff>
    </xdr:from>
    <xdr:ext cx="534377" cy="259045"/>
    <xdr:sp macro="" textlink="">
      <xdr:nvSpPr>
        <xdr:cNvPr id="197" name="維持補修費該当値テキスト"/>
        <xdr:cNvSpPr txBox="1"/>
      </xdr:nvSpPr>
      <xdr:spPr>
        <a:xfrm>
          <a:off x="4686300" y="1251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167386</xdr:rowOff>
    </xdr:from>
    <xdr:to>
      <xdr:col>20</xdr:col>
      <xdr:colOff>38100</xdr:colOff>
      <xdr:row>75</xdr:row>
      <xdr:rowOff>97536</xdr:rowOff>
    </xdr:to>
    <xdr:sp macro="" textlink="">
      <xdr:nvSpPr>
        <xdr:cNvPr id="198" name="楕円 197"/>
        <xdr:cNvSpPr/>
      </xdr:nvSpPr>
      <xdr:spPr>
        <a:xfrm>
          <a:off x="3746500" y="1285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114063</xdr:rowOff>
    </xdr:from>
    <xdr:ext cx="534377" cy="259045"/>
    <xdr:sp macro="" textlink="">
      <xdr:nvSpPr>
        <xdr:cNvPr id="199" name="テキスト ボックス 198"/>
        <xdr:cNvSpPr txBox="1"/>
      </xdr:nvSpPr>
      <xdr:spPr>
        <a:xfrm>
          <a:off x="3530111" y="126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154546</xdr:rowOff>
    </xdr:from>
    <xdr:to>
      <xdr:col>15</xdr:col>
      <xdr:colOff>101600</xdr:colOff>
      <xdr:row>75</xdr:row>
      <xdr:rowOff>84696</xdr:rowOff>
    </xdr:to>
    <xdr:sp macro="" textlink="">
      <xdr:nvSpPr>
        <xdr:cNvPr id="200" name="楕円 199"/>
        <xdr:cNvSpPr/>
      </xdr:nvSpPr>
      <xdr:spPr>
        <a:xfrm>
          <a:off x="2857500" y="128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101223</xdr:rowOff>
    </xdr:from>
    <xdr:ext cx="534377" cy="259045"/>
    <xdr:sp macro="" textlink="">
      <xdr:nvSpPr>
        <xdr:cNvPr id="201" name="テキスト ボックス 200"/>
        <xdr:cNvSpPr txBox="1"/>
      </xdr:nvSpPr>
      <xdr:spPr>
        <a:xfrm>
          <a:off x="2641111" y="1261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153212</xdr:rowOff>
    </xdr:from>
    <xdr:to>
      <xdr:col>10</xdr:col>
      <xdr:colOff>165100</xdr:colOff>
      <xdr:row>76</xdr:row>
      <xdr:rowOff>83362</xdr:rowOff>
    </xdr:to>
    <xdr:sp macro="" textlink="">
      <xdr:nvSpPr>
        <xdr:cNvPr id="202" name="楕円 201"/>
        <xdr:cNvSpPr/>
      </xdr:nvSpPr>
      <xdr:spPr>
        <a:xfrm>
          <a:off x="1968500" y="1301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99890</xdr:rowOff>
    </xdr:from>
    <xdr:ext cx="534377" cy="259045"/>
    <xdr:sp macro="" textlink="">
      <xdr:nvSpPr>
        <xdr:cNvPr id="203" name="テキスト ボックス 202"/>
        <xdr:cNvSpPr txBox="1"/>
      </xdr:nvSpPr>
      <xdr:spPr>
        <a:xfrm>
          <a:off x="1752111" y="1278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108331</xdr:rowOff>
    </xdr:from>
    <xdr:to>
      <xdr:col>6</xdr:col>
      <xdr:colOff>38100</xdr:colOff>
      <xdr:row>76</xdr:row>
      <xdr:rowOff>38481</xdr:rowOff>
    </xdr:to>
    <xdr:sp macro="" textlink="">
      <xdr:nvSpPr>
        <xdr:cNvPr id="204" name="楕円 203"/>
        <xdr:cNvSpPr/>
      </xdr:nvSpPr>
      <xdr:spPr>
        <a:xfrm>
          <a:off x="1079500" y="129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55008</xdr:rowOff>
    </xdr:from>
    <xdr:ext cx="534377" cy="259045"/>
    <xdr:sp macro="" textlink="">
      <xdr:nvSpPr>
        <xdr:cNvPr id="205" name="テキスト ボックス 204"/>
        <xdr:cNvSpPr txBox="1"/>
      </xdr:nvSpPr>
      <xdr:spPr>
        <a:xfrm>
          <a:off x="863111" y="1274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100507</xdr:rowOff>
    </xdr:from>
    <xdr:to>
      <xdr:col>24</xdr:col>
      <xdr:colOff>63500</xdr:colOff>
      <xdr:row>93</xdr:row>
      <xdr:rowOff>147752</xdr:rowOff>
    </xdr:to>
    <xdr:cxnSp macro="">
      <xdr:nvCxnSpPr>
        <xdr:cNvPr id="235" name="直線コネクタ 234"/>
        <xdr:cNvCxnSpPr/>
      </xdr:nvCxnSpPr>
      <xdr:spPr>
        <a:xfrm flipV="1">
          <a:off x="3797300" y="16045357"/>
          <a:ext cx="838200" cy="4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48505</xdr:rowOff>
    </xdr:from>
    <xdr:ext cx="534377" cy="259045"/>
    <xdr:sp macro="" textlink="">
      <xdr:nvSpPr>
        <xdr:cNvPr id="236" name="扶助費平均値テキスト"/>
        <xdr:cNvSpPr txBox="1"/>
      </xdr:nvSpPr>
      <xdr:spPr>
        <a:xfrm>
          <a:off x="4686300" y="16336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147752</xdr:rowOff>
    </xdr:from>
    <xdr:to>
      <xdr:col>19</xdr:col>
      <xdr:colOff>177800</xdr:colOff>
      <xdr:row>94</xdr:row>
      <xdr:rowOff>36373</xdr:rowOff>
    </xdr:to>
    <xdr:cxnSp macro="">
      <xdr:nvCxnSpPr>
        <xdr:cNvPr id="238" name="直線コネクタ 237"/>
        <xdr:cNvCxnSpPr/>
      </xdr:nvCxnSpPr>
      <xdr:spPr>
        <a:xfrm flipV="1">
          <a:off x="2908300" y="16092602"/>
          <a:ext cx="889000" cy="6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158335</xdr:rowOff>
    </xdr:from>
    <xdr:ext cx="534377" cy="259045"/>
    <xdr:sp macro="" textlink="">
      <xdr:nvSpPr>
        <xdr:cNvPr id="240" name="テキスト ボックス 239"/>
        <xdr:cNvSpPr txBox="1"/>
      </xdr:nvSpPr>
      <xdr:spPr>
        <a:xfrm>
          <a:off x="3530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36373</xdr:rowOff>
    </xdr:from>
    <xdr:to>
      <xdr:col>15</xdr:col>
      <xdr:colOff>50800</xdr:colOff>
      <xdr:row>94</xdr:row>
      <xdr:rowOff>144018</xdr:rowOff>
    </xdr:to>
    <xdr:cxnSp macro="">
      <xdr:nvCxnSpPr>
        <xdr:cNvPr id="241" name="直線コネクタ 240"/>
        <xdr:cNvCxnSpPr/>
      </xdr:nvCxnSpPr>
      <xdr:spPr>
        <a:xfrm flipV="1">
          <a:off x="2019300" y="16152673"/>
          <a:ext cx="889000" cy="1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76128</xdr:rowOff>
    </xdr:from>
    <xdr:ext cx="534377" cy="259045"/>
    <xdr:sp macro="" textlink="">
      <xdr:nvSpPr>
        <xdr:cNvPr id="243" name="テキスト ボックス 242"/>
        <xdr:cNvSpPr txBox="1"/>
      </xdr:nvSpPr>
      <xdr:spPr>
        <a:xfrm>
          <a:off x="2641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144018</xdr:rowOff>
    </xdr:from>
    <xdr:to>
      <xdr:col>10</xdr:col>
      <xdr:colOff>114300</xdr:colOff>
      <xdr:row>95</xdr:row>
      <xdr:rowOff>30201</xdr:rowOff>
    </xdr:to>
    <xdr:cxnSp macro="">
      <xdr:nvCxnSpPr>
        <xdr:cNvPr id="244" name="直線コネクタ 243"/>
        <xdr:cNvCxnSpPr/>
      </xdr:nvCxnSpPr>
      <xdr:spPr>
        <a:xfrm flipV="1">
          <a:off x="1130300" y="16260318"/>
          <a:ext cx="889000" cy="5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35294</xdr:rowOff>
    </xdr:from>
    <xdr:to>
      <xdr:col>10</xdr:col>
      <xdr:colOff>165100</xdr:colOff>
      <xdr:row>96</xdr:row>
      <xdr:rowOff>136894</xdr:rowOff>
    </xdr:to>
    <xdr:sp macro="" textlink="">
      <xdr:nvSpPr>
        <xdr:cNvPr id="245" name="フローチャート: 判断 244"/>
        <xdr:cNvSpPr/>
      </xdr:nvSpPr>
      <xdr:spPr>
        <a:xfrm>
          <a:off x="1968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128021</xdr:rowOff>
    </xdr:from>
    <xdr:ext cx="534377" cy="259045"/>
    <xdr:sp macro="" textlink="">
      <xdr:nvSpPr>
        <xdr:cNvPr id="246" name="テキスト ボックス 245"/>
        <xdr:cNvSpPr txBox="1"/>
      </xdr:nvSpPr>
      <xdr:spPr>
        <a:xfrm>
          <a:off x="1752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115088</xdr:rowOff>
    </xdr:from>
    <xdr:to>
      <xdr:col>6</xdr:col>
      <xdr:colOff>38100</xdr:colOff>
      <xdr:row>97</xdr:row>
      <xdr:rowOff>45238</xdr:rowOff>
    </xdr:to>
    <xdr:sp macro="" textlink="">
      <xdr:nvSpPr>
        <xdr:cNvPr id="247" name="フローチャート: 判断 246"/>
        <xdr:cNvSpPr/>
      </xdr:nvSpPr>
      <xdr:spPr>
        <a:xfrm>
          <a:off x="1079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36365</xdr:rowOff>
    </xdr:from>
    <xdr:ext cx="534377" cy="259045"/>
    <xdr:sp macro="" textlink="">
      <xdr:nvSpPr>
        <xdr:cNvPr id="248" name="テキスト ボックス 247"/>
        <xdr:cNvSpPr txBox="1"/>
      </xdr:nvSpPr>
      <xdr:spPr>
        <a:xfrm>
          <a:off x="863111" y="166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49707</xdr:rowOff>
    </xdr:from>
    <xdr:to>
      <xdr:col>24</xdr:col>
      <xdr:colOff>114300</xdr:colOff>
      <xdr:row>93</xdr:row>
      <xdr:rowOff>151307</xdr:rowOff>
    </xdr:to>
    <xdr:sp macro="" textlink="">
      <xdr:nvSpPr>
        <xdr:cNvPr id="254" name="楕円 253"/>
        <xdr:cNvSpPr/>
      </xdr:nvSpPr>
      <xdr:spPr>
        <a:xfrm>
          <a:off x="4584700" y="1599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72584</xdr:rowOff>
    </xdr:from>
    <xdr:ext cx="599010" cy="259045"/>
    <xdr:sp macro="" textlink="">
      <xdr:nvSpPr>
        <xdr:cNvPr id="255" name="扶助費該当値テキスト"/>
        <xdr:cNvSpPr txBox="1"/>
      </xdr:nvSpPr>
      <xdr:spPr>
        <a:xfrm>
          <a:off x="4686300" y="15845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96952</xdr:rowOff>
    </xdr:from>
    <xdr:to>
      <xdr:col>20</xdr:col>
      <xdr:colOff>38100</xdr:colOff>
      <xdr:row>94</xdr:row>
      <xdr:rowOff>27102</xdr:rowOff>
    </xdr:to>
    <xdr:sp macro="" textlink="">
      <xdr:nvSpPr>
        <xdr:cNvPr id="256" name="楕円 255"/>
        <xdr:cNvSpPr/>
      </xdr:nvSpPr>
      <xdr:spPr>
        <a:xfrm>
          <a:off x="3746500" y="1604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43629</xdr:rowOff>
    </xdr:from>
    <xdr:ext cx="599010" cy="259045"/>
    <xdr:sp macro="" textlink="">
      <xdr:nvSpPr>
        <xdr:cNvPr id="257" name="テキスト ボックス 256"/>
        <xdr:cNvSpPr txBox="1"/>
      </xdr:nvSpPr>
      <xdr:spPr>
        <a:xfrm>
          <a:off x="3497795" y="1581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157023</xdr:rowOff>
    </xdr:from>
    <xdr:to>
      <xdr:col>15</xdr:col>
      <xdr:colOff>101600</xdr:colOff>
      <xdr:row>94</xdr:row>
      <xdr:rowOff>87173</xdr:rowOff>
    </xdr:to>
    <xdr:sp macro="" textlink="">
      <xdr:nvSpPr>
        <xdr:cNvPr id="258" name="楕円 257"/>
        <xdr:cNvSpPr/>
      </xdr:nvSpPr>
      <xdr:spPr>
        <a:xfrm>
          <a:off x="2857500" y="1610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103700</xdr:rowOff>
    </xdr:from>
    <xdr:ext cx="534377" cy="259045"/>
    <xdr:sp macro="" textlink="">
      <xdr:nvSpPr>
        <xdr:cNvPr id="259" name="テキスト ボックス 258"/>
        <xdr:cNvSpPr txBox="1"/>
      </xdr:nvSpPr>
      <xdr:spPr>
        <a:xfrm>
          <a:off x="2641111" y="1587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93218</xdr:rowOff>
    </xdr:from>
    <xdr:to>
      <xdr:col>10</xdr:col>
      <xdr:colOff>165100</xdr:colOff>
      <xdr:row>95</xdr:row>
      <xdr:rowOff>23368</xdr:rowOff>
    </xdr:to>
    <xdr:sp macro="" textlink="">
      <xdr:nvSpPr>
        <xdr:cNvPr id="260" name="楕円 259"/>
        <xdr:cNvSpPr/>
      </xdr:nvSpPr>
      <xdr:spPr>
        <a:xfrm>
          <a:off x="1968500" y="1620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39895</xdr:rowOff>
    </xdr:from>
    <xdr:ext cx="534377" cy="259045"/>
    <xdr:sp macro="" textlink="">
      <xdr:nvSpPr>
        <xdr:cNvPr id="261" name="テキスト ボックス 260"/>
        <xdr:cNvSpPr txBox="1"/>
      </xdr:nvSpPr>
      <xdr:spPr>
        <a:xfrm>
          <a:off x="1752111" y="1598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150851</xdr:rowOff>
    </xdr:from>
    <xdr:to>
      <xdr:col>6</xdr:col>
      <xdr:colOff>38100</xdr:colOff>
      <xdr:row>95</xdr:row>
      <xdr:rowOff>81001</xdr:rowOff>
    </xdr:to>
    <xdr:sp macro="" textlink="">
      <xdr:nvSpPr>
        <xdr:cNvPr id="262" name="楕円 261"/>
        <xdr:cNvSpPr/>
      </xdr:nvSpPr>
      <xdr:spPr>
        <a:xfrm>
          <a:off x="1079500" y="1626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97528</xdr:rowOff>
    </xdr:from>
    <xdr:ext cx="534377" cy="259045"/>
    <xdr:sp macro="" textlink="">
      <xdr:nvSpPr>
        <xdr:cNvPr id="263" name="テキスト ボックス 262"/>
        <xdr:cNvSpPr txBox="1"/>
      </xdr:nvSpPr>
      <xdr:spPr>
        <a:xfrm>
          <a:off x="863111" y="1604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144841</xdr:rowOff>
    </xdr:from>
    <xdr:to>
      <xdr:col>55</xdr:col>
      <xdr:colOff>0</xdr:colOff>
      <xdr:row>36</xdr:row>
      <xdr:rowOff>58767</xdr:rowOff>
    </xdr:to>
    <xdr:cxnSp macro="">
      <xdr:nvCxnSpPr>
        <xdr:cNvPr id="290" name="直線コネクタ 289"/>
        <xdr:cNvCxnSpPr/>
      </xdr:nvCxnSpPr>
      <xdr:spPr>
        <a:xfrm flipV="1">
          <a:off x="9639300" y="6145591"/>
          <a:ext cx="838200" cy="8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109314</xdr:rowOff>
    </xdr:from>
    <xdr:ext cx="599010" cy="259045"/>
    <xdr:sp macro="" textlink="">
      <xdr:nvSpPr>
        <xdr:cNvPr id="291" name="補助費等平均値テキスト"/>
        <xdr:cNvSpPr txBox="1"/>
      </xdr:nvSpPr>
      <xdr:spPr>
        <a:xfrm>
          <a:off x="10528300" y="6281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58767</xdr:rowOff>
    </xdr:from>
    <xdr:to>
      <xdr:col>50</xdr:col>
      <xdr:colOff>114300</xdr:colOff>
      <xdr:row>36</xdr:row>
      <xdr:rowOff>70588</xdr:rowOff>
    </xdr:to>
    <xdr:cxnSp macro="">
      <xdr:nvCxnSpPr>
        <xdr:cNvPr id="293" name="直線コネクタ 292"/>
        <xdr:cNvCxnSpPr/>
      </xdr:nvCxnSpPr>
      <xdr:spPr>
        <a:xfrm flipV="1">
          <a:off x="8750300" y="6230967"/>
          <a:ext cx="889000" cy="1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87117</xdr:rowOff>
    </xdr:from>
    <xdr:ext cx="599010" cy="259045"/>
    <xdr:sp macro="" textlink="">
      <xdr:nvSpPr>
        <xdr:cNvPr id="295" name="テキスト ボックス 294"/>
        <xdr:cNvSpPr txBox="1"/>
      </xdr:nvSpPr>
      <xdr:spPr>
        <a:xfrm>
          <a:off x="9339795" y="643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70588</xdr:rowOff>
    </xdr:from>
    <xdr:to>
      <xdr:col>45</xdr:col>
      <xdr:colOff>177800</xdr:colOff>
      <xdr:row>36</xdr:row>
      <xdr:rowOff>116303</xdr:rowOff>
    </xdr:to>
    <xdr:cxnSp macro="">
      <xdr:nvCxnSpPr>
        <xdr:cNvPr id="296" name="直線コネクタ 295"/>
        <xdr:cNvCxnSpPr/>
      </xdr:nvCxnSpPr>
      <xdr:spPr>
        <a:xfrm flipV="1">
          <a:off x="7861300" y="6242788"/>
          <a:ext cx="889000" cy="4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97626</xdr:rowOff>
    </xdr:from>
    <xdr:ext cx="599010" cy="259045"/>
    <xdr:sp macro="" textlink="">
      <xdr:nvSpPr>
        <xdr:cNvPr id="298" name="テキスト ボックス 297"/>
        <xdr:cNvSpPr txBox="1"/>
      </xdr:nvSpPr>
      <xdr:spPr>
        <a:xfrm>
          <a:off x="8450795" y="644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116303</xdr:rowOff>
    </xdr:from>
    <xdr:to>
      <xdr:col>41</xdr:col>
      <xdr:colOff>50800</xdr:colOff>
      <xdr:row>37</xdr:row>
      <xdr:rowOff>4149</xdr:rowOff>
    </xdr:to>
    <xdr:cxnSp macro="">
      <xdr:nvCxnSpPr>
        <xdr:cNvPr id="299" name="直線コネクタ 298"/>
        <xdr:cNvCxnSpPr/>
      </xdr:nvCxnSpPr>
      <xdr:spPr>
        <a:xfrm flipV="1">
          <a:off x="6972300" y="6288503"/>
          <a:ext cx="889000" cy="5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33268</xdr:rowOff>
    </xdr:from>
    <xdr:to>
      <xdr:col>41</xdr:col>
      <xdr:colOff>101600</xdr:colOff>
      <xdr:row>37</xdr:row>
      <xdr:rowOff>134868</xdr:rowOff>
    </xdr:to>
    <xdr:sp macro="" textlink="">
      <xdr:nvSpPr>
        <xdr:cNvPr id="300" name="フローチャート: 判断 299"/>
        <xdr:cNvSpPr/>
      </xdr:nvSpPr>
      <xdr:spPr>
        <a:xfrm>
          <a:off x="7810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125995</xdr:rowOff>
    </xdr:from>
    <xdr:ext cx="534377" cy="259045"/>
    <xdr:sp macro="" textlink="">
      <xdr:nvSpPr>
        <xdr:cNvPr id="301" name="テキスト ボックス 300"/>
        <xdr:cNvSpPr txBox="1"/>
      </xdr:nvSpPr>
      <xdr:spPr>
        <a:xfrm>
          <a:off x="7594111" y="64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50392</xdr:rowOff>
    </xdr:from>
    <xdr:to>
      <xdr:col>36</xdr:col>
      <xdr:colOff>165100</xdr:colOff>
      <xdr:row>37</xdr:row>
      <xdr:rowOff>151992</xdr:rowOff>
    </xdr:to>
    <xdr:sp macro="" textlink="">
      <xdr:nvSpPr>
        <xdr:cNvPr id="302" name="フローチャート: 判断 301"/>
        <xdr:cNvSpPr/>
      </xdr:nvSpPr>
      <xdr:spPr>
        <a:xfrm>
          <a:off x="6921500" y="639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143119</xdr:rowOff>
    </xdr:from>
    <xdr:ext cx="534377" cy="259045"/>
    <xdr:sp macro="" textlink="">
      <xdr:nvSpPr>
        <xdr:cNvPr id="303" name="テキスト ボックス 302"/>
        <xdr:cNvSpPr txBox="1"/>
      </xdr:nvSpPr>
      <xdr:spPr>
        <a:xfrm>
          <a:off x="6705111" y="64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94041</xdr:rowOff>
    </xdr:from>
    <xdr:to>
      <xdr:col>55</xdr:col>
      <xdr:colOff>50800</xdr:colOff>
      <xdr:row>36</xdr:row>
      <xdr:rowOff>24191</xdr:rowOff>
    </xdr:to>
    <xdr:sp macro="" textlink="">
      <xdr:nvSpPr>
        <xdr:cNvPr id="309" name="楕円 308"/>
        <xdr:cNvSpPr/>
      </xdr:nvSpPr>
      <xdr:spPr>
        <a:xfrm>
          <a:off x="10426700" y="609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116918</xdr:rowOff>
    </xdr:from>
    <xdr:ext cx="599010" cy="259045"/>
    <xdr:sp macro="" textlink="">
      <xdr:nvSpPr>
        <xdr:cNvPr id="310" name="補助費等該当値テキスト"/>
        <xdr:cNvSpPr txBox="1"/>
      </xdr:nvSpPr>
      <xdr:spPr>
        <a:xfrm>
          <a:off x="10528300" y="594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7967</xdr:rowOff>
    </xdr:from>
    <xdr:to>
      <xdr:col>50</xdr:col>
      <xdr:colOff>165100</xdr:colOff>
      <xdr:row>36</xdr:row>
      <xdr:rowOff>109567</xdr:rowOff>
    </xdr:to>
    <xdr:sp macro="" textlink="">
      <xdr:nvSpPr>
        <xdr:cNvPr id="311" name="楕円 310"/>
        <xdr:cNvSpPr/>
      </xdr:nvSpPr>
      <xdr:spPr>
        <a:xfrm>
          <a:off x="9588500" y="618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126094</xdr:rowOff>
    </xdr:from>
    <xdr:ext cx="599010" cy="259045"/>
    <xdr:sp macro="" textlink="">
      <xdr:nvSpPr>
        <xdr:cNvPr id="312" name="テキスト ボックス 311"/>
        <xdr:cNvSpPr txBox="1"/>
      </xdr:nvSpPr>
      <xdr:spPr>
        <a:xfrm>
          <a:off x="9339795" y="595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19788</xdr:rowOff>
    </xdr:from>
    <xdr:to>
      <xdr:col>46</xdr:col>
      <xdr:colOff>38100</xdr:colOff>
      <xdr:row>36</xdr:row>
      <xdr:rowOff>121388</xdr:rowOff>
    </xdr:to>
    <xdr:sp macro="" textlink="">
      <xdr:nvSpPr>
        <xdr:cNvPr id="313" name="楕円 312"/>
        <xdr:cNvSpPr/>
      </xdr:nvSpPr>
      <xdr:spPr>
        <a:xfrm>
          <a:off x="8699500" y="619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137915</xdr:rowOff>
    </xdr:from>
    <xdr:ext cx="599010" cy="259045"/>
    <xdr:sp macro="" textlink="">
      <xdr:nvSpPr>
        <xdr:cNvPr id="314" name="テキスト ボックス 313"/>
        <xdr:cNvSpPr txBox="1"/>
      </xdr:nvSpPr>
      <xdr:spPr>
        <a:xfrm>
          <a:off x="8450795" y="59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65503</xdr:rowOff>
    </xdr:from>
    <xdr:to>
      <xdr:col>41</xdr:col>
      <xdr:colOff>101600</xdr:colOff>
      <xdr:row>36</xdr:row>
      <xdr:rowOff>167103</xdr:rowOff>
    </xdr:to>
    <xdr:sp macro="" textlink="">
      <xdr:nvSpPr>
        <xdr:cNvPr id="315" name="楕円 314"/>
        <xdr:cNvSpPr/>
      </xdr:nvSpPr>
      <xdr:spPr>
        <a:xfrm>
          <a:off x="7810500" y="623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12180</xdr:rowOff>
    </xdr:from>
    <xdr:ext cx="599010" cy="259045"/>
    <xdr:sp macro="" textlink="">
      <xdr:nvSpPr>
        <xdr:cNvPr id="316" name="テキスト ボックス 315"/>
        <xdr:cNvSpPr txBox="1"/>
      </xdr:nvSpPr>
      <xdr:spPr>
        <a:xfrm>
          <a:off x="7561795" y="601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124799</xdr:rowOff>
    </xdr:from>
    <xdr:to>
      <xdr:col>36</xdr:col>
      <xdr:colOff>165100</xdr:colOff>
      <xdr:row>37</xdr:row>
      <xdr:rowOff>54949</xdr:rowOff>
    </xdr:to>
    <xdr:sp macro="" textlink="">
      <xdr:nvSpPr>
        <xdr:cNvPr id="317" name="楕円 316"/>
        <xdr:cNvSpPr/>
      </xdr:nvSpPr>
      <xdr:spPr>
        <a:xfrm>
          <a:off x="6921500" y="629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71476</xdr:rowOff>
    </xdr:from>
    <xdr:ext cx="599010" cy="259045"/>
    <xdr:sp macro="" textlink="">
      <xdr:nvSpPr>
        <xdr:cNvPr id="318" name="テキスト ボックス 317"/>
        <xdr:cNvSpPr txBox="1"/>
      </xdr:nvSpPr>
      <xdr:spPr>
        <a:xfrm>
          <a:off x="6672795" y="607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39903</xdr:rowOff>
    </xdr:from>
    <xdr:to>
      <xdr:col>55</xdr:col>
      <xdr:colOff>0</xdr:colOff>
      <xdr:row>58</xdr:row>
      <xdr:rowOff>16457</xdr:rowOff>
    </xdr:to>
    <xdr:cxnSp macro="">
      <xdr:nvCxnSpPr>
        <xdr:cNvPr id="349" name="直線コネクタ 348"/>
        <xdr:cNvCxnSpPr/>
      </xdr:nvCxnSpPr>
      <xdr:spPr>
        <a:xfrm>
          <a:off x="9639300" y="9812553"/>
          <a:ext cx="838200" cy="1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11952</xdr:rowOff>
    </xdr:from>
    <xdr:ext cx="599010" cy="259045"/>
    <xdr:sp macro="" textlink="">
      <xdr:nvSpPr>
        <xdr:cNvPr id="350" name="普通建設事業費平均値テキスト"/>
        <xdr:cNvSpPr txBox="1"/>
      </xdr:nvSpPr>
      <xdr:spPr>
        <a:xfrm>
          <a:off x="10528300" y="9956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39903</xdr:rowOff>
    </xdr:from>
    <xdr:to>
      <xdr:col>50</xdr:col>
      <xdr:colOff>114300</xdr:colOff>
      <xdr:row>57</xdr:row>
      <xdr:rowOff>129425</xdr:rowOff>
    </xdr:to>
    <xdr:cxnSp macro="">
      <xdr:nvCxnSpPr>
        <xdr:cNvPr id="352" name="直線コネクタ 351"/>
        <xdr:cNvCxnSpPr/>
      </xdr:nvCxnSpPr>
      <xdr:spPr>
        <a:xfrm flipV="1">
          <a:off x="8750300" y="9812553"/>
          <a:ext cx="889000" cy="8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136663</xdr:rowOff>
    </xdr:from>
    <xdr:ext cx="599010" cy="259045"/>
    <xdr:sp macro="" textlink="">
      <xdr:nvSpPr>
        <xdr:cNvPr id="354" name="テキスト ボックス 353"/>
        <xdr:cNvSpPr txBox="1"/>
      </xdr:nvSpPr>
      <xdr:spPr>
        <a:xfrm>
          <a:off x="9339795" y="1008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129425</xdr:rowOff>
    </xdr:from>
    <xdr:to>
      <xdr:col>45</xdr:col>
      <xdr:colOff>177800</xdr:colOff>
      <xdr:row>58</xdr:row>
      <xdr:rowOff>16570</xdr:rowOff>
    </xdr:to>
    <xdr:cxnSp macro="">
      <xdr:nvCxnSpPr>
        <xdr:cNvPr id="355" name="直線コネクタ 354"/>
        <xdr:cNvCxnSpPr/>
      </xdr:nvCxnSpPr>
      <xdr:spPr>
        <a:xfrm flipV="1">
          <a:off x="7861300" y="9902075"/>
          <a:ext cx="889000" cy="5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159190</xdr:rowOff>
    </xdr:from>
    <xdr:ext cx="534377" cy="259045"/>
    <xdr:sp macro="" textlink="">
      <xdr:nvSpPr>
        <xdr:cNvPr id="357" name="テキスト ボックス 356"/>
        <xdr:cNvSpPr txBox="1"/>
      </xdr:nvSpPr>
      <xdr:spPr>
        <a:xfrm>
          <a:off x="8483111" y="1010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111115</xdr:rowOff>
    </xdr:from>
    <xdr:to>
      <xdr:col>41</xdr:col>
      <xdr:colOff>50800</xdr:colOff>
      <xdr:row>58</xdr:row>
      <xdr:rowOff>16570</xdr:rowOff>
    </xdr:to>
    <xdr:cxnSp macro="">
      <xdr:nvCxnSpPr>
        <xdr:cNvPr id="358" name="直線コネクタ 357"/>
        <xdr:cNvCxnSpPr/>
      </xdr:nvCxnSpPr>
      <xdr:spPr>
        <a:xfrm>
          <a:off x="6972300" y="9883765"/>
          <a:ext cx="889000" cy="7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3646</xdr:rowOff>
    </xdr:from>
    <xdr:to>
      <xdr:col>41</xdr:col>
      <xdr:colOff>101600</xdr:colOff>
      <xdr:row>58</xdr:row>
      <xdr:rowOff>105246</xdr:rowOff>
    </xdr:to>
    <xdr:sp macro="" textlink="">
      <xdr:nvSpPr>
        <xdr:cNvPr id="359" name="フローチャート: 判断 358"/>
        <xdr:cNvSpPr/>
      </xdr:nvSpPr>
      <xdr:spPr>
        <a:xfrm>
          <a:off x="7810500" y="99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96373</xdr:rowOff>
    </xdr:from>
    <xdr:ext cx="599010" cy="259045"/>
    <xdr:sp macro="" textlink="">
      <xdr:nvSpPr>
        <xdr:cNvPr id="360" name="テキスト ボックス 359"/>
        <xdr:cNvSpPr txBox="1"/>
      </xdr:nvSpPr>
      <xdr:spPr>
        <a:xfrm>
          <a:off x="7561795" y="1004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167968</xdr:rowOff>
    </xdr:from>
    <xdr:to>
      <xdr:col>36</xdr:col>
      <xdr:colOff>165100</xdr:colOff>
      <xdr:row>58</xdr:row>
      <xdr:rowOff>98118</xdr:rowOff>
    </xdr:to>
    <xdr:sp macro="" textlink="">
      <xdr:nvSpPr>
        <xdr:cNvPr id="361" name="フローチャート: 判断 360"/>
        <xdr:cNvSpPr/>
      </xdr:nvSpPr>
      <xdr:spPr>
        <a:xfrm>
          <a:off x="6921500" y="99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89245</xdr:rowOff>
    </xdr:from>
    <xdr:ext cx="599010" cy="259045"/>
    <xdr:sp macro="" textlink="">
      <xdr:nvSpPr>
        <xdr:cNvPr id="362" name="テキスト ボックス 361"/>
        <xdr:cNvSpPr txBox="1"/>
      </xdr:nvSpPr>
      <xdr:spPr>
        <a:xfrm>
          <a:off x="6672795" y="1003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137107</xdr:rowOff>
    </xdr:from>
    <xdr:to>
      <xdr:col>55</xdr:col>
      <xdr:colOff>50800</xdr:colOff>
      <xdr:row>58</xdr:row>
      <xdr:rowOff>67257</xdr:rowOff>
    </xdr:to>
    <xdr:sp macro="" textlink="">
      <xdr:nvSpPr>
        <xdr:cNvPr id="368" name="楕円 367"/>
        <xdr:cNvSpPr/>
      </xdr:nvSpPr>
      <xdr:spPr>
        <a:xfrm>
          <a:off x="10426700" y="990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159984</xdr:rowOff>
    </xdr:from>
    <xdr:ext cx="599010" cy="259045"/>
    <xdr:sp macro="" textlink="">
      <xdr:nvSpPr>
        <xdr:cNvPr id="369" name="普通建設事業費該当値テキスト"/>
        <xdr:cNvSpPr txBox="1"/>
      </xdr:nvSpPr>
      <xdr:spPr>
        <a:xfrm>
          <a:off x="10528300" y="976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160553</xdr:rowOff>
    </xdr:from>
    <xdr:to>
      <xdr:col>50</xdr:col>
      <xdr:colOff>165100</xdr:colOff>
      <xdr:row>57</xdr:row>
      <xdr:rowOff>90703</xdr:rowOff>
    </xdr:to>
    <xdr:sp macro="" textlink="">
      <xdr:nvSpPr>
        <xdr:cNvPr id="370" name="楕円 369"/>
        <xdr:cNvSpPr/>
      </xdr:nvSpPr>
      <xdr:spPr>
        <a:xfrm>
          <a:off x="9588500" y="976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107230</xdr:rowOff>
    </xdr:from>
    <xdr:ext cx="599010" cy="259045"/>
    <xdr:sp macro="" textlink="">
      <xdr:nvSpPr>
        <xdr:cNvPr id="371" name="テキスト ボックス 370"/>
        <xdr:cNvSpPr txBox="1"/>
      </xdr:nvSpPr>
      <xdr:spPr>
        <a:xfrm>
          <a:off x="9339795" y="953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78625</xdr:rowOff>
    </xdr:from>
    <xdr:to>
      <xdr:col>46</xdr:col>
      <xdr:colOff>38100</xdr:colOff>
      <xdr:row>58</xdr:row>
      <xdr:rowOff>8775</xdr:rowOff>
    </xdr:to>
    <xdr:sp macro="" textlink="">
      <xdr:nvSpPr>
        <xdr:cNvPr id="372" name="楕円 371"/>
        <xdr:cNvSpPr/>
      </xdr:nvSpPr>
      <xdr:spPr>
        <a:xfrm>
          <a:off x="8699500" y="98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25302</xdr:rowOff>
    </xdr:from>
    <xdr:ext cx="599010" cy="259045"/>
    <xdr:sp macro="" textlink="">
      <xdr:nvSpPr>
        <xdr:cNvPr id="373" name="テキスト ボックス 372"/>
        <xdr:cNvSpPr txBox="1"/>
      </xdr:nvSpPr>
      <xdr:spPr>
        <a:xfrm>
          <a:off x="8450795" y="962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137220</xdr:rowOff>
    </xdr:from>
    <xdr:to>
      <xdr:col>41</xdr:col>
      <xdr:colOff>101600</xdr:colOff>
      <xdr:row>58</xdr:row>
      <xdr:rowOff>67370</xdr:rowOff>
    </xdr:to>
    <xdr:sp macro="" textlink="">
      <xdr:nvSpPr>
        <xdr:cNvPr id="374" name="楕円 373"/>
        <xdr:cNvSpPr/>
      </xdr:nvSpPr>
      <xdr:spPr>
        <a:xfrm>
          <a:off x="7810500" y="99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83897</xdr:rowOff>
    </xdr:from>
    <xdr:ext cx="599010" cy="259045"/>
    <xdr:sp macro="" textlink="">
      <xdr:nvSpPr>
        <xdr:cNvPr id="375" name="テキスト ボックス 374"/>
        <xdr:cNvSpPr txBox="1"/>
      </xdr:nvSpPr>
      <xdr:spPr>
        <a:xfrm>
          <a:off x="7561795" y="968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60315</xdr:rowOff>
    </xdr:from>
    <xdr:to>
      <xdr:col>36</xdr:col>
      <xdr:colOff>165100</xdr:colOff>
      <xdr:row>57</xdr:row>
      <xdr:rowOff>161915</xdr:rowOff>
    </xdr:to>
    <xdr:sp macro="" textlink="">
      <xdr:nvSpPr>
        <xdr:cNvPr id="376" name="楕円 375"/>
        <xdr:cNvSpPr/>
      </xdr:nvSpPr>
      <xdr:spPr>
        <a:xfrm>
          <a:off x="6921500" y="983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6992</xdr:rowOff>
    </xdr:from>
    <xdr:ext cx="599010" cy="259045"/>
    <xdr:sp macro="" textlink="">
      <xdr:nvSpPr>
        <xdr:cNvPr id="377" name="テキスト ボックス 376"/>
        <xdr:cNvSpPr txBox="1"/>
      </xdr:nvSpPr>
      <xdr:spPr>
        <a:xfrm>
          <a:off x="6672795" y="960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90996</xdr:rowOff>
    </xdr:from>
    <xdr:to>
      <xdr:col>55</xdr:col>
      <xdr:colOff>0</xdr:colOff>
      <xdr:row>78</xdr:row>
      <xdr:rowOff>98929</xdr:rowOff>
    </xdr:to>
    <xdr:cxnSp macro="">
      <xdr:nvCxnSpPr>
        <xdr:cNvPr id="404" name="直線コネクタ 403"/>
        <xdr:cNvCxnSpPr/>
      </xdr:nvCxnSpPr>
      <xdr:spPr>
        <a:xfrm>
          <a:off x="9639300" y="13464096"/>
          <a:ext cx="838200" cy="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41774</xdr:rowOff>
    </xdr:from>
    <xdr:ext cx="534377" cy="259045"/>
    <xdr:sp macro="" textlink="">
      <xdr:nvSpPr>
        <xdr:cNvPr id="405" name="普通建設事業費 （ うち新規整備　）平均値テキスト"/>
        <xdr:cNvSpPr txBox="1"/>
      </xdr:nvSpPr>
      <xdr:spPr>
        <a:xfrm>
          <a:off x="10528300" y="1324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117779</xdr:rowOff>
    </xdr:from>
    <xdr:to>
      <xdr:col>50</xdr:col>
      <xdr:colOff>114300</xdr:colOff>
      <xdr:row>78</xdr:row>
      <xdr:rowOff>90996</xdr:rowOff>
    </xdr:to>
    <xdr:cxnSp macro="">
      <xdr:nvCxnSpPr>
        <xdr:cNvPr id="407" name="直線コネクタ 406"/>
        <xdr:cNvCxnSpPr/>
      </xdr:nvCxnSpPr>
      <xdr:spPr>
        <a:xfrm>
          <a:off x="8750300" y="13319429"/>
          <a:ext cx="889000" cy="14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126790</xdr:rowOff>
    </xdr:from>
    <xdr:ext cx="534377" cy="259045"/>
    <xdr:sp macro="" textlink="">
      <xdr:nvSpPr>
        <xdr:cNvPr id="409" name="テキスト ボックス 408"/>
        <xdr:cNvSpPr txBox="1"/>
      </xdr:nvSpPr>
      <xdr:spPr>
        <a:xfrm>
          <a:off x="9372111" y="1315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117779</xdr:rowOff>
    </xdr:from>
    <xdr:to>
      <xdr:col>45</xdr:col>
      <xdr:colOff>177800</xdr:colOff>
      <xdr:row>78</xdr:row>
      <xdr:rowOff>29659</xdr:rowOff>
    </xdr:to>
    <xdr:cxnSp macro="">
      <xdr:nvCxnSpPr>
        <xdr:cNvPr id="410" name="直線コネクタ 409"/>
        <xdr:cNvCxnSpPr/>
      </xdr:nvCxnSpPr>
      <xdr:spPr>
        <a:xfrm flipV="1">
          <a:off x="7861300" y="13319429"/>
          <a:ext cx="889000" cy="8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93696</xdr:rowOff>
    </xdr:from>
    <xdr:ext cx="534377" cy="259045"/>
    <xdr:sp macro="" textlink="">
      <xdr:nvSpPr>
        <xdr:cNvPr id="412" name="テキスト ボックス 411"/>
        <xdr:cNvSpPr txBox="1"/>
      </xdr:nvSpPr>
      <xdr:spPr>
        <a:xfrm>
          <a:off x="8483111" y="1346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114494</xdr:rowOff>
    </xdr:from>
    <xdr:to>
      <xdr:col>41</xdr:col>
      <xdr:colOff>101600</xdr:colOff>
      <xdr:row>78</xdr:row>
      <xdr:rowOff>44644</xdr:rowOff>
    </xdr:to>
    <xdr:sp macro="" textlink="">
      <xdr:nvSpPr>
        <xdr:cNvPr id="413" name="フローチャート: 判断 412"/>
        <xdr:cNvSpPr/>
      </xdr:nvSpPr>
      <xdr:spPr>
        <a:xfrm>
          <a:off x="7810500" y="1331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61171</xdr:rowOff>
    </xdr:from>
    <xdr:ext cx="534377" cy="259045"/>
    <xdr:sp macro="" textlink="">
      <xdr:nvSpPr>
        <xdr:cNvPr id="414" name="テキスト ボックス 413"/>
        <xdr:cNvSpPr txBox="1"/>
      </xdr:nvSpPr>
      <xdr:spPr>
        <a:xfrm>
          <a:off x="7594111" y="1309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48129</xdr:rowOff>
    </xdr:from>
    <xdr:to>
      <xdr:col>55</xdr:col>
      <xdr:colOff>50800</xdr:colOff>
      <xdr:row>78</xdr:row>
      <xdr:rowOff>149729</xdr:rowOff>
    </xdr:to>
    <xdr:sp macro="" textlink="">
      <xdr:nvSpPr>
        <xdr:cNvPr id="420" name="楕円 419"/>
        <xdr:cNvSpPr/>
      </xdr:nvSpPr>
      <xdr:spPr>
        <a:xfrm>
          <a:off x="10426700" y="134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168773</xdr:rowOff>
    </xdr:from>
    <xdr:ext cx="534377" cy="259045"/>
    <xdr:sp macro="" textlink="">
      <xdr:nvSpPr>
        <xdr:cNvPr id="421" name="普通建設事業費 （ うち新規整備　）該当値テキスト"/>
        <xdr:cNvSpPr txBox="1"/>
      </xdr:nvSpPr>
      <xdr:spPr>
        <a:xfrm>
          <a:off x="10528300" y="1337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40196</xdr:rowOff>
    </xdr:from>
    <xdr:to>
      <xdr:col>50</xdr:col>
      <xdr:colOff>165100</xdr:colOff>
      <xdr:row>78</xdr:row>
      <xdr:rowOff>141796</xdr:rowOff>
    </xdr:to>
    <xdr:sp macro="" textlink="">
      <xdr:nvSpPr>
        <xdr:cNvPr id="422" name="楕円 421"/>
        <xdr:cNvSpPr/>
      </xdr:nvSpPr>
      <xdr:spPr>
        <a:xfrm>
          <a:off x="9588500" y="134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132923</xdr:rowOff>
    </xdr:from>
    <xdr:ext cx="534377" cy="259045"/>
    <xdr:sp macro="" textlink="">
      <xdr:nvSpPr>
        <xdr:cNvPr id="423" name="テキスト ボックス 422"/>
        <xdr:cNvSpPr txBox="1"/>
      </xdr:nvSpPr>
      <xdr:spPr>
        <a:xfrm>
          <a:off x="9372111" y="1350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66979</xdr:rowOff>
    </xdr:from>
    <xdr:to>
      <xdr:col>46</xdr:col>
      <xdr:colOff>38100</xdr:colOff>
      <xdr:row>77</xdr:row>
      <xdr:rowOff>168579</xdr:rowOff>
    </xdr:to>
    <xdr:sp macro="" textlink="">
      <xdr:nvSpPr>
        <xdr:cNvPr id="424" name="楕円 423"/>
        <xdr:cNvSpPr/>
      </xdr:nvSpPr>
      <xdr:spPr>
        <a:xfrm>
          <a:off x="8699500" y="1326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13656</xdr:rowOff>
    </xdr:from>
    <xdr:ext cx="534377" cy="259045"/>
    <xdr:sp macro="" textlink="">
      <xdr:nvSpPr>
        <xdr:cNvPr id="425" name="テキスト ボックス 424"/>
        <xdr:cNvSpPr txBox="1"/>
      </xdr:nvSpPr>
      <xdr:spPr>
        <a:xfrm>
          <a:off x="8483111" y="1304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150309</xdr:rowOff>
    </xdr:from>
    <xdr:to>
      <xdr:col>41</xdr:col>
      <xdr:colOff>101600</xdr:colOff>
      <xdr:row>78</xdr:row>
      <xdr:rowOff>80459</xdr:rowOff>
    </xdr:to>
    <xdr:sp macro="" textlink="">
      <xdr:nvSpPr>
        <xdr:cNvPr id="426" name="楕円 425"/>
        <xdr:cNvSpPr/>
      </xdr:nvSpPr>
      <xdr:spPr>
        <a:xfrm>
          <a:off x="7810500" y="1335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71586</xdr:rowOff>
    </xdr:from>
    <xdr:ext cx="534377" cy="259045"/>
    <xdr:sp macro="" textlink="">
      <xdr:nvSpPr>
        <xdr:cNvPr id="427" name="テキスト ボックス 426"/>
        <xdr:cNvSpPr txBox="1"/>
      </xdr:nvSpPr>
      <xdr:spPr>
        <a:xfrm>
          <a:off x="7594111" y="1344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140300</xdr:rowOff>
    </xdr:from>
    <xdr:to>
      <xdr:col>54</xdr:col>
      <xdr:colOff>189865</xdr:colOff>
      <xdr:row>98</xdr:row>
      <xdr:rowOff>4501</xdr:rowOff>
    </xdr:to>
    <xdr:cxnSp macro="">
      <xdr:nvCxnSpPr>
        <xdr:cNvPr id="447" name="直線コネクタ 446"/>
        <xdr:cNvCxnSpPr/>
      </xdr:nvCxnSpPr>
      <xdr:spPr>
        <a:xfrm flipV="1">
          <a:off x="10475595" y="15742250"/>
          <a:ext cx="1270" cy="10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8328</xdr:rowOff>
    </xdr:from>
    <xdr:ext cx="469744" cy="259045"/>
    <xdr:sp macro="" textlink="">
      <xdr:nvSpPr>
        <xdr:cNvPr id="448" name="普通建設事業費 （ うち更新整備　）最小値テキスト"/>
        <xdr:cNvSpPr txBox="1"/>
      </xdr:nvSpPr>
      <xdr:spPr>
        <a:xfrm>
          <a:off x="10528300" y="1681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4501</xdr:rowOff>
    </xdr:from>
    <xdr:to>
      <xdr:col>55</xdr:col>
      <xdr:colOff>88900</xdr:colOff>
      <xdr:row>98</xdr:row>
      <xdr:rowOff>4501</xdr:rowOff>
    </xdr:to>
    <xdr:cxnSp macro="">
      <xdr:nvCxnSpPr>
        <xdr:cNvPr id="449" name="直線コネクタ 448"/>
        <xdr:cNvCxnSpPr/>
      </xdr:nvCxnSpPr>
      <xdr:spPr>
        <a:xfrm>
          <a:off x="10388600" y="16806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86977</xdr:rowOff>
    </xdr:from>
    <xdr:ext cx="599010" cy="259045"/>
    <xdr:sp macro="" textlink="">
      <xdr:nvSpPr>
        <xdr:cNvPr id="450" name="普通建設事業費 （ うち更新整備　）最大値テキスト"/>
        <xdr:cNvSpPr txBox="1"/>
      </xdr:nvSpPr>
      <xdr:spPr>
        <a:xfrm>
          <a:off x="10528300" y="1551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140300</xdr:rowOff>
    </xdr:from>
    <xdr:to>
      <xdr:col>55</xdr:col>
      <xdr:colOff>88900</xdr:colOff>
      <xdr:row>91</xdr:row>
      <xdr:rowOff>140300</xdr:rowOff>
    </xdr:to>
    <xdr:cxnSp macro="">
      <xdr:nvCxnSpPr>
        <xdr:cNvPr id="451" name="直線コネクタ 450"/>
        <xdr:cNvCxnSpPr/>
      </xdr:nvCxnSpPr>
      <xdr:spPr>
        <a:xfrm>
          <a:off x="10388600" y="1574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35882</xdr:rowOff>
    </xdr:from>
    <xdr:to>
      <xdr:col>55</xdr:col>
      <xdr:colOff>0</xdr:colOff>
      <xdr:row>94</xdr:row>
      <xdr:rowOff>10861</xdr:rowOff>
    </xdr:to>
    <xdr:cxnSp macro="">
      <xdr:nvCxnSpPr>
        <xdr:cNvPr id="452" name="直線コネクタ 451"/>
        <xdr:cNvCxnSpPr/>
      </xdr:nvCxnSpPr>
      <xdr:spPr>
        <a:xfrm>
          <a:off x="9639300" y="15637832"/>
          <a:ext cx="838200" cy="48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123654</xdr:rowOff>
    </xdr:from>
    <xdr:ext cx="534377" cy="259045"/>
    <xdr:sp macro="" textlink="">
      <xdr:nvSpPr>
        <xdr:cNvPr id="453" name="普通建設事業費 （ うち更新整備　）平均値テキスト"/>
        <xdr:cNvSpPr txBox="1"/>
      </xdr:nvSpPr>
      <xdr:spPr>
        <a:xfrm>
          <a:off x="10528300" y="1641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145227</xdr:rowOff>
    </xdr:from>
    <xdr:to>
      <xdr:col>55</xdr:col>
      <xdr:colOff>50800</xdr:colOff>
      <xdr:row>96</xdr:row>
      <xdr:rowOff>75377</xdr:rowOff>
    </xdr:to>
    <xdr:sp macro="" textlink="">
      <xdr:nvSpPr>
        <xdr:cNvPr id="454" name="フローチャート: 判断 453"/>
        <xdr:cNvSpPr/>
      </xdr:nvSpPr>
      <xdr:spPr>
        <a:xfrm>
          <a:off x="10426700" y="1643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35882</xdr:rowOff>
    </xdr:from>
    <xdr:to>
      <xdr:col>50</xdr:col>
      <xdr:colOff>114300</xdr:colOff>
      <xdr:row>95</xdr:row>
      <xdr:rowOff>14256</xdr:rowOff>
    </xdr:to>
    <xdr:cxnSp macro="">
      <xdr:nvCxnSpPr>
        <xdr:cNvPr id="455" name="直線コネクタ 454"/>
        <xdr:cNvCxnSpPr/>
      </xdr:nvCxnSpPr>
      <xdr:spPr>
        <a:xfrm flipV="1">
          <a:off x="8750300" y="15637832"/>
          <a:ext cx="889000" cy="66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8638</xdr:rowOff>
    </xdr:from>
    <xdr:to>
      <xdr:col>50</xdr:col>
      <xdr:colOff>165100</xdr:colOff>
      <xdr:row>96</xdr:row>
      <xdr:rowOff>110238</xdr:rowOff>
    </xdr:to>
    <xdr:sp macro="" textlink="">
      <xdr:nvSpPr>
        <xdr:cNvPr id="456" name="フローチャート: 判断 455"/>
        <xdr:cNvSpPr/>
      </xdr:nvSpPr>
      <xdr:spPr>
        <a:xfrm>
          <a:off x="9588500" y="164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101365</xdr:rowOff>
    </xdr:from>
    <xdr:ext cx="534377" cy="259045"/>
    <xdr:sp macro="" textlink="">
      <xdr:nvSpPr>
        <xdr:cNvPr id="457" name="テキスト ボックス 456"/>
        <xdr:cNvSpPr txBox="1"/>
      </xdr:nvSpPr>
      <xdr:spPr>
        <a:xfrm>
          <a:off x="9372111" y="1656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14256</xdr:rowOff>
    </xdr:from>
    <xdr:to>
      <xdr:col>45</xdr:col>
      <xdr:colOff>177800</xdr:colOff>
      <xdr:row>95</xdr:row>
      <xdr:rowOff>31767</xdr:rowOff>
    </xdr:to>
    <xdr:cxnSp macro="">
      <xdr:nvCxnSpPr>
        <xdr:cNvPr id="458" name="直線コネクタ 457"/>
        <xdr:cNvCxnSpPr/>
      </xdr:nvCxnSpPr>
      <xdr:spPr>
        <a:xfrm flipV="1">
          <a:off x="7861300" y="16302006"/>
          <a:ext cx="8890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90094</xdr:rowOff>
    </xdr:from>
    <xdr:to>
      <xdr:col>46</xdr:col>
      <xdr:colOff>38100</xdr:colOff>
      <xdr:row>97</xdr:row>
      <xdr:rowOff>20244</xdr:rowOff>
    </xdr:to>
    <xdr:sp macro="" textlink="">
      <xdr:nvSpPr>
        <xdr:cNvPr id="459" name="フローチャート: 判断 458"/>
        <xdr:cNvSpPr/>
      </xdr:nvSpPr>
      <xdr:spPr>
        <a:xfrm>
          <a:off x="8699500" y="1654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11371</xdr:rowOff>
    </xdr:from>
    <xdr:ext cx="534377" cy="259045"/>
    <xdr:sp macro="" textlink="">
      <xdr:nvSpPr>
        <xdr:cNvPr id="460" name="テキスト ボックス 459"/>
        <xdr:cNvSpPr txBox="1"/>
      </xdr:nvSpPr>
      <xdr:spPr>
        <a:xfrm>
          <a:off x="8483111" y="1664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46667</xdr:rowOff>
    </xdr:from>
    <xdr:to>
      <xdr:col>41</xdr:col>
      <xdr:colOff>101600</xdr:colOff>
      <xdr:row>96</xdr:row>
      <xdr:rowOff>148267</xdr:rowOff>
    </xdr:to>
    <xdr:sp macro="" textlink="">
      <xdr:nvSpPr>
        <xdr:cNvPr id="461" name="フローチャート: 判断 460"/>
        <xdr:cNvSpPr/>
      </xdr:nvSpPr>
      <xdr:spPr>
        <a:xfrm>
          <a:off x="7810500" y="1650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139394</xdr:rowOff>
    </xdr:from>
    <xdr:ext cx="534377" cy="259045"/>
    <xdr:sp macro="" textlink="">
      <xdr:nvSpPr>
        <xdr:cNvPr id="462" name="テキスト ボックス 461"/>
        <xdr:cNvSpPr txBox="1"/>
      </xdr:nvSpPr>
      <xdr:spPr>
        <a:xfrm>
          <a:off x="7594111" y="1659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131511</xdr:rowOff>
    </xdr:from>
    <xdr:to>
      <xdr:col>55</xdr:col>
      <xdr:colOff>50800</xdr:colOff>
      <xdr:row>94</xdr:row>
      <xdr:rowOff>61661</xdr:rowOff>
    </xdr:to>
    <xdr:sp macro="" textlink="">
      <xdr:nvSpPr>
        <xdr:cNvPr id="468" name="楕円 467"/>
        <xdr:cNvSpPr/>
      </xdr:nvSpPr>
      <xdr:spPr>
        <a:xfrm>
          <a:off x="10426700" y="1607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154388</xdr:rowOff>
    </xdr:from>
    <xdr:ext cx="599010" cy="259045"/>
    <xdr:sp macro="" textlink="">
      <xdr:nvSpPr>
        <xdr:cNvPr id="469" name="普通建設事業費 （ うち更新整備　）該当値テキスト"/>
        <xdr:cNvSpPr txBox="1"/>
      </xdr:nvSpPr>
      <xdr:spPr>
        <a:xfrm>
          <a:off x="10528300" y="1592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156532</xdr:rowOff>
    </xdr:from>
    <xdr:to>
      <xdr:col>50</xdr:col>
      <xdr:colOff>165100</xdr:colOff>
      <xdr:row>91</xdr:row>
      <xdr:rowOff>86682</xdr:rowOff>
    </xdr:to>
    <xdr:sp macro="" textlink="">
      <xdr:nvSpPr>
        <xdr:cNvPr id="470" name="楕円 469"/>
        <xdr:cNvSpPr/>
      </xdr:nvSpPr>
      <xdr:spPr>
        <a:xfrm>
          <a:off x="9588500" y="1558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103209</xdr:rowOff>
    </xdr:from>
    <xdr:ext cx="599010" cy="259045"/>
    <xdr:sp macro="" textlink="">
      <xdr:nvSpPr>
        <xdr:cNvPr id="471" name="テキスト ボックス 470"/>
        <xdr:cNvSpPr txBox="1"/>
      </xdr:nvSpPr>
      <xdr:spPr>
        <a:xfrm>
          <a:off x="9339795" y="15362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134906</xdr:rowOff>
    </xdr:from>
    <xdr:to>
      <xdr:col>46</xdr:col>
      <xdr:colOff>38100</xdr:colOff>
      <xdr:row>95</xdr:row>
      <xdr:rowOff>65056</xdr:rowOff>
    </xdr:to>
    <xdr:sp macro="" textlink="">
      <xdr:nvSpPr>
        <xdr:cNvPr id="472" name="楕円 471"/>
        <xdr:cNvSpPr/>
      </xdr:nvSpPr>
      <xdr:spPr>
        <a:xfrm>
          <a:off x="8699500" y="162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81583</xdr:rowOff>
    </xdr:from>
    <xdr:ext cx="534377" cy="259045"/>
    <xdr:sp macro="" textlink="">
      <xdr:nvSpPr>
        <xdr:cNvPr id="473" name="テキスト ボックス 472"/>
        <xdr:cNvSpPr txBox="1"/>
      </xdr:nvSpPr>
      <xdr:spPr>
        <a:xfrm>
          <a:off x="8483111" y="1602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152417</xdr:rowOff>
    </xdr:from>
    <xdr:to>
      <xdr:col>41</xdr:col>
      <xdr:colOff>101600</xdr:colOff>
      <xdr:row>95</xdr:row>
      <xdr:rowOff>82567</xdr:rowOff>
    </xdr:to>
    <xdr:sp macro="" textlink="">
      <xdr:nvSpPr>
        <xdr:cNvPr id="474" name="楕円 473"/>
        <xdr:cNvSpPr/>
      </xdr:nvSpPr>
      <xdr:spPr>
        <a:xfrm>
          <a:off x="7810500" y="1626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99094</xdr:rowOff>
    </xdr:from>
    <xdr:ext cx="534377" cy="259045"/>
    <xdr:sp macro="" textlink="">
      <xdr:nvSpPr>
        <xdr:cNvPr id="475" name="テキスト ボックス 474"/>
        <xdr:cNvSpPr txBox="1"/>
      </xdr:nvSpPr>
      <xdr:spPr>
        <a:xfrm>
          <a:off x="7594111" y="1604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6" name="直線コネクタ 48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7" name="テキスト ボックス 48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8" name="直線コネクタ 48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9" name="テキスト ボックス 48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0" name="直線コネクタ 48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1" name="テキスト ボックス 49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2" name="直線コネクタ 49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3" name="テキスト ボックス 49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4" name="直線コネクタ 49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5" name="テキスト ボックス 49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6" name="直線コネクタ 49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497" name="テキスト ボックス 49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1" name="直線コネクタ 500"/>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2" name="災害復旧事業費最小値テキスト"/>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3" name="直線コネクタ 50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4" name="災害復旧事業費最大値テキスト"/>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5" name="直線コネクタ 504"/>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86521</xdr:rowOff>
    </xdr:from>
    <xdr:to>
      <xdr:col>85</xdr:col>
      <xdr:colOff>127000</xdr:colOff>
      <xdr:row>39</xdr:row>
      <xdr:rowOff>91805</xdr:rowOff>
    </xdr:to>
    <xdr:cxnSp macro="">
      <xdr:nvCxnSpPr>
        <xdr:cNvPr id="506" name="直線コネクタ 505"/>
        <xdr:cNvCxnSpPr/>
      </xdr:nvCxnSpPr>
      <xdr:spPr>
        <a:xfrm flipV="1">
          <a:off x="15481300" y="6773071"/>
          <a:ext cx="838200" cy="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20651</xdr:rowOff>
    </xdr:from>
    <xdr:ext cx="534377" cy="259045"/>
    <xdr:sp macro="" textlink="">
      <xdr:nvSpPr>
        <xdr:cNvPr id="507" name="災害復旧事業費平均値テキスト"/>
        <xdr:cNvSpPr txBox="1"/>
      </xdr:nvSpPr>
      <xdr:spPr>
        <a:xfrm>
          <a:off x="16370300" y="6535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08" name="フローチャート: 判断 507"/>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74775</xdr:rowOff>
    </xdr:from>
    <xdr:to>
      <xdr:col>81</xdr:col>
      <xdr:colOff>50800</xdr:colOff>
      <xdr:row>39</xdr:row>
      <xdr:rowOff>91805</xdr:rowOff>
    </xdr:to>
    <xdr:cxnSp macro="">
      <xdr:nvCxnSpPr>
        <xdr:cNvPr id="509" name="直線コネクタ 508"/>
        <xdr:cNvCxnSpPr/>
      </xdr:nvCxnSpPr>
      <xdr:spPr>
        <a:xfrm>
          <a:off x="14592300" y="6761325"/>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0" name="フローチャート: 判断 509"/>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134228</xdr:rowOff>
    </xdr:from>
    <xdr:ext cx="469744" cy="259045"/>
    <xdr:sp macro="" textlink="">
      <xdr:nvSpPr>
        <xdr:cNvPr id="511" name="テキスト ボックス 510"/>
        <xdr:cNvSpPr txBox="1"/>
      </xdr:nvSpPr>
      <xdr:spPr>
        <a:xfrm>
          <a:off x="15246428" y="647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74775</xdr:rowOff>
    </xdr:from>
    <xdr:to>
      <xdr:col>76</xdr:col>
      <xdr:colOff>114300</xdr:colOff>
      <xdr:row>39</xdr:row>
      <xdr:rowOff>75016</xdr:rowOff>
    </xdr:to>
    <xdr:cxnSp macro="">
      <xdr:nvCxnSpPr>
        <xdr:cNvPr id="512" name="直線コネクタ 511"/>
        <xdr:cNvCxnSpPr/>
      </xdr:nvCxnSpPr>
      <xdr:spPr>
        <a:xfrm flipV="1">
          <a:off x="13703300" y="6761325"/>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3" name="フローチャート: 判断 512"/>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121769</xdr:rowOff>
    </xdr:from>
    <xdr:ext cx="469744" cy="259045"/>
    <xdr:sp macro="" textlink="">
      <xdr:nvSpPr>
        <xdr:cNvPr id="514" name="テキスト ボックス 513"/>
        <xdr:cNvSpPr txBox="1"/>
      </xdr:nvSpPr>
      <xdr:spPr>
        <a:xfrm>
          <a:off x="14357428" y="68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39949</xdr:rowOff>
    </xdr:from>
    <xdr:to>
      <xdr:col>71</xdr:col>
      <xdr:colOff>177800</xdr:colOff>
      <xdr:row>39</xdr:row>
      <xdr:rowOff>75016</xdr:rowOff>
    </xdr:to>
    <xdr:cxnSp macro="">
      <xdr:nvCxnSpPr>
        <xdr:cNvPr id="515" name="直線コネクタ 514"/>
        <xdr:cNvCxnSpPr/>
      </xdr:nvCxnSpPr>
      <xdr:spPr>
        <a:xfrm>
          <a:off x="12814300" y="6726499"/>
          <a:ext cx="8890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169488</xdr:rowOff>
    </xdr:from>
    <xdr:to>
      <xdr:col>72</xdr:col>
      <xdr:colOff>38100</xdr:colOff>
      <xdr:row>39</xdr:row>
      <xdr:rowOff>99638</xdr:rowOff>
    </xdr:to>
    <xdr:sp macro="" textlink="">
      <xdr:nvSpPr>
        <xdr:cNvPr id="516" name="フローチャート: 判断 515"/>
        <xdr:cNvSpPr/>
      </xdr:nvSpPr>
      <xdr:spPr>
        <a:xfrm>
          <a:off x="13652500" y="668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116165</xdr:rowOff>
    </xdr:from>
    <xdr:ext cx="534377" cy="259045"/>
    <xdr:sp macro="" textlink="">
      <xdr:nvSpPr>
        <xdr:cNvPr id="517" name="テキスト ボックス 516"/>
        <xdr:cNvSpPr txBox="1"/>
      </xdr:nvSpPr>
      <xdr:spPr>
        <a:xfrm>
          <a:off x="13436111" y="645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2666</xdr:rowOff>
    </xdr:from>
    <xdr:to>
      <xdr:col>67</xdr:col>
      <xdr:colOff>101600</xdr:colOff>
      <xdr:row>39</xdr:row>
      <xdr:rowOff>104266</xdr:rowOff>
    </xdr:to>
    <xdr:sp macro="" textlink="">
      <xdr:nvSpPr>
        <xdr:cNvPr id="518" name="フローチャート: 判断 517"/>
        <xdr:cNvSpPr/>
      </xdr:nvSpPr>
      <xdr:spPr>
        <a:xfrm>
          <a:off x="12763500" y="6689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95393</xdr:rowOff>
    </xdr:from>
    <xdr:ext cx="534377" cy="259045"/>
    <xdr:sp macro="" textlink="">
      <xdr:nvSpPr>
        <xdr:cNvPr id="519" name="テキスト ボックス 518"/>
        <xdr:cNvSpPr txBox="1"/>
      </xdr:nvSpPr>
      <xdr:spPr>
        <a:xfrm>
          <a:off x="12547111" y="678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35721</xdr:rowOff>
    </xdr:from>
    <xdr:to>
      <xdr:col>85</xdr:col>
      <xdr:colOff>177800</xdr:colOff>
      <xdr:row>39</xdr:row>
      <xdr:rowOff>137321</xdr:rowOff>
    </xdr:to>
    <xdr:sp macro="" textlink="">
      <xdr:nvSpPr>
        <xdr:cNvPr id="525" name="楕円 524"/>
        <xdr:cNvSpPr/>
      </xdr:nvSpPr>
      <xdr:spPr>
        <a:xfrm>
          <a:off x="16268700" y="672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147650</xdr:rowOff>
    </xdr:from>
    <xdr:ext cx="469744" cy="259045"/>
    <xdr:sp macro="" textlink="">
      <xdr:nvSpPr>
        <xdr:cNvPr id="526" name="災害復旧事業費該当値テキスト"/>
        <xdr:cNvSpPr txBox="1"/>
      </xdr:nvSpPr>
      <xdr:spPr>
        <a:xfrm>
          <a:off x="16370300" y="666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41005</xdr:rowOff>
    </xdr:from>
    <xdr:to>
      <xdr:col>81</xdr:col>
      <xdr:colOff>101600</xdr:colOff>
      <xdr:row>39</xdr:row>
      <xdr:rowOff>142605</xdr:rowOff>
    </xdr:to>
    <xdr:sp macro="" textlink="">
      <xdr:nvSpPr>
        <xdr:cNvPr id="527" name="楕円 526"/>
        <xdr:cNvSpPr/>
      </xdr:nvSpPr>
      <xdr:spPr>
        <a:xfrm>
          <a:off x="15430500" y="672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133732</xdr:rowOff>
    </xdr:from>
    <xdr:ext cx="469744" cy="259045"/>
    <xdr:sp macro="" textlink="">
      <xdr:nvSpPr>
        <xdr:cNvPr id="528" name="テキスト ボックス 527"/>
        <xdr:cNvSpPr txBox="1"/>
      </xdr:nvSpPr>
      <xdr:spPr>
        <a:xfrm>
          <a:off x="15246428" y="682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23975</xdr:rowOff>
    </xdr:from>
    <xdr:to>
      <xdr:col>76</xdr:col>
      <xdr:colOff>165100</xdr:colOff>
      <xdr:row>39</xdr:row>
      <xdr:rowOff>125575</xdr:rowOff>
    </xdr:to>
    <xdr:sp macro="" textlink="">
      <xdr:nvSpPr>
        <xdr:cNvPr id="529" name="楕円 528"/>
        <xdr:cNvSpPr/>
      </xdr:nvSpPr>
      <xdr:spPr>
        <a:xfrm>
          <a:off x="14541500" y="671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142102</xdr:rowOff>
    </xdr:from>
    <xdr:ext cx="469744" cy="259045"/>
    <xdr:sp macro="" textlink="">
      <xdr:nvSpPr>
        <xdr:cNvPr id="530" name="テキスト ボックス 529"/>
        <xdr:cNvSpPr txBox="1"/>
      </xdr:nvSpPr>
      <xdr:spPr>
        <a:xfrm>
          <a:off x="14357428" y="648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24216</xdr:rowOff>
    </xdr:from>
    <xdr:to>
      <xdr:col>72</xdr:col>
      <xdr:colOff>38100</xdr:colOff>
      <xdr:row>39</xdr:row>
      <xdr:rowOff>125816</xdr:rowOff>
    </xdr:to>
    <xdr:sp macro="" textlink="">
      <xdr:nvSpPr>
        <xdr:cNvPr id="531" name="楕円 530"/>
        <xdr:cNvSpPr/>
      </xdr:nvSpPr>
      <xdr:spPr>
        <a:xfrm>
          <a:off x="13652500" y="671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116943</xdr:rowOff>
    </xdr:from>
    <xdr:ext cx="469744" cy="259045"/>
    <xdr:sp macro="" textlink="">
      <xdr:nvSpPr>
        <xdr:cNvPr id="532" name="テキスト ボックス 531"/>
        <xdr:cNvSpPr txBox="1"/>
      </xdr:nvSpPr>
      <xdr:spPr>
        <a:xfrm>
          <a:off x="13468428" y="680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160599</xdr:rowOff>
    </xdr:from>
    <xdr:to>
      <xdr:col>67</xdr:col>
      <xdr:colOff>101600</xdr:colOff>
      <xdr:row>39</xdr:row>
      <xdr:rowOff>90749</xdr:rowOff>
    </xdr:to>
    <xdr:sp macro="" textlink="">
      <xdr:nvSpPr>
        <xdr:cNvPr id="533" name="楕円 532"/>
        <xdr:cNvSpPr/>
      </xdr:nvSpPr>
      <xdr:spPr>
        <a:xfrm>
          <a:off x="12763500" y="66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107276</xdr:rowOff>
    </xdr:from>
    <xdr:ext cx="534377" cy="259045"/>
    <xdr:sp macro="" textlink="">
      <xdr:nvSpPr>
        <xdr:cNvPr id="534" name="テキスト ボックス 533"/>
        <xdr:cNvSpPr txBox="1"/>
      </xdr:nvSpPr>
      <xdr:spPr>
        <a:xfrm>
          <a:off x="12547111" y="645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4" name="直線コネクタ 59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5" name="テキスト ボックス 59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6" name="直線コネクタ 59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7" name="テキスト ボックス 59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8" name="直線コネクタ 59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9" name="テキスト ボックス 59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0" name="直線コネクタ 59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1" name="テキスト ボックス 60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125723</xdr:rowOff>
    </xdr:from>
    <xdr:to>
      <xdr:col>85</xdr:col>
      <xdr:colOff>126364</xdr:colOff>
      <xdr:row>78</xdr:row>
      <xdr:rowOff>44017</xdr:rowOff>
    </xdr:to>
    <xdr:cxnSp macro="">
      <xdr:nvCxnSpPr>
        <xdr:cNvPr id="605" name="直線コネクタ 604"/>
        <xdr:cNvCxnSpPr/>
      </xdr:nvCxnSpPr>
      <xdr:spPr>
        <a:xfrm flipV="1">
          <a:off x="16317595" y="12470123"/>
          <a:ext cx="1269" cy="946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47844</xdr:rowOff>
    </xdr:from>
    <xdr:ext cx="534377" cy="259045"/>
    <xdr:sp macro="" textlink="">
      <xdr:nvSpPr>
        <xdr:cNvPr id="606" name="公債費最小値テキスト"/>
        <xdr:cNvSpPr txBox="1"/>
      </xdr:nvSpPr>
      <xdr:spPr>
        <a:xfrm>
          <a:off x="16370300" y="1342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44017</xdr:rowOff>
    </xdr:from>
    <xdr:to>
      <xdr:col>86</xdr:col>
      <xdr:colOff>25400</xdr:colOff>
      <xdr:row>78</xdr:row>
      <xdr:rowOff>44017</xdr:rowOff>
    </xdr:to>
    <xdr:cxnSp macro="">
      <xdr:nvCxnSpPr>
        <xdr:cNvPr id="607" name="直線コネクタ 606"/>
        <xdr:cNvCxnSpPr/>
      </xdr:nvCxnSpPr>
      <xdr:spPr>
        <a:xfrm>
          <a:off x="16230600" y="13417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72400</xdr:rowOff>
    </xdr:from>
    <xdr:ext cx="599010" cy="259045"/>
    <xdr:sp macro="" textlink="">
      <xdr:nvSpPr>
        <xdr:cNvPr id="608" name="公債費最大値テキスト"/>
        <xdr:cNvSpPr txBox="1"/>
      </xdr:nvSpPr>
      <xdr:spPr>
        <a:xfrm>
          <a:off x="16370300" y="1224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125723</xdr:rowOff>
    </xdr:from>
    <xdr:to>
      <xdr:col>86</xdr:col>
      <xdr:colOff>25400</xdr:colOff>
      <xdr:row>72</xdr:row>
      <xdr:rowOff>125723</xdr:rowOff>
    </xdr:to>
    <xdr:cxnSp macro="">
      <xdr:nvCxnSpPr>
        <xdr:cNvPr id="609" name="直線コネクタ 608"/>
        <xdr:cNvCxnSpPr/>
      </xdr:nvCxnSpPr>
      <xdr:spPr>
        <a:xfrm>
          <a:off x="16230600" y="1247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88850</xdr:rowOff>
    </xdr:from>
    <xdr:to>
      <xdr:col>85</xdr:col>
      <xdr:colOff>127000</xdr:colOff>
      <xdr:row>72</xdr:row>
      <xdr:rowOff>125723</xdr:rowOff>
    </xdr:to>
    <xdr:cxnSp macro="">
      <xdr:nvCxnSpPr>
        <xdr:cNvPr id="610" name="直線コネクタ 609"/>
        <xdr:cNvCxnSpPr/>
      </xdr:nvCxnSpPr>
      <xdr:spPr>
        <a:xfrm>
          <a:off x="15481300" y="12433250"/>
          <a:ext cx="838200" cy="3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23880</xdr:rowOff>
    </xdr:from>
    <xdr:ext cx="534377" cy="259045"/>
    <xdr:sp macro="" textlink="">
      <xdr:nvSpPr>
        <xdr:cNvPr id="611" name="公債費平均値テキスト"/>
        <xdr:cNvSpPr txBox="1"/>
      </xdr:nvSpPr>
      <xdr:spPr>
        <a:xfrm>
          <a:off x="16370300" y="13054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45453</xdr:rowOff>
    </xdr:from>
    <xdr:to>
      <xdr:col>85</xdr:col>
      <xdr:colOff>177800</xdr:colOff>
      <xdr:row>76</xdr:row>
      <xdr:rowOff>147053</xdr:rowOff>
    </xdr:to>
    <xdr:sp macro="" textlink="">
      <xdr:nvSpPr>
        <xdr:cNvPr id="612" name="フローチャート: 判断 611"/>
        <xdr:cNvSpPr/>
      </xdr:nvSpPr>
      <xdr:spPr>
        <a:xfrm>
          <a:off x="16268700" y="130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75509</xdr:rowOff>
    </xdr:from>
    <xdr:to>
      <xdr:col>81</xdr:col>
      <xdr:colOff>50800</xdr:colOff>
      <xdr:row>72</xdr:row>
      <xdr:rowOff>88850</xdr:rowOff>
    </xdr:to>
    <xdr:cxnSp macro="">
      <xdr:nvCxnSpPr>
        <xdr:cNvPr id="613" name="直線コネクタ 612"/>
        <xdr:cNvCxnSpPr/>
      </xdr:nvCxnSpPr>
      <xdr:spPr>
        <a:xfrm>
          <a:off x="14592300" y="12419909"/>
          <a:ext cx="8890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58186</xdr:rowOff>
    </xdr:from>
    <xdr:to>
      <xdr:col>81</xdr:col>
      <xdr:colOff>101600</xdr:colOff>
      <xdr:row>76</xdr:row>
      <xdr:rowOff>159786</xdr:rowOff>
    </xdr:to>
    <xdr:sp macro="" textlink="">
      <xdr:nvSpPr>
        <xdr:cNvPr id="614" name="フローチャート: 判断 613"/>
        <xdr:cNvSpPr/>
      </xdr:nvSpPr>
      <xdr:spPr>
        <a:xfrm>
          <a:off x="154305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150913</xdr:rowOff>
    </xdr:from>
    <xdr:ext cx="534377" cy="259045"/>
    <xdr:sp macro="" textlink="">
      <xdr:nvSpPr>
        <xdr:cNvPr id="615" name="テキスト ボックス 614"/>
        <xdr:cNvSpPr txBox="1"/>
      </xdr:nvSpPr>
      <xdr:spPr>
        <a:xfrm>
          <a:off x="15214111" y="1318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75509</xdr:rowOff>
    </xdr:from>
    <xdr:to>
      <xdr:col>76</xdr:col>
      <xdr:colOff>114300</xdr:colOff>
      <xdr:row>72</xdr:row>
      <xdr:rowOff>77635</xdr:rowOff>
    </xdr:to>
    <xdr:cxnSp macro="">
      <xdr:nvCxnSpPr>
        <xdr:cNvPr id="616" name="直線コネクタ 615"/>
        <xdr:cNvCxnSpPr/>
      </xdr:nvCxnSpPr>
      <xdr:spPr>
        <a:xfrm flipV="1">
          <a:off x="13703300" y="12419909"/>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48475</xdr:rowOff>
    </xdr:from>
    <xdr:to>
      <xdr:col>76</xdr:col>
      <xdr:colOff>165100</xdr:colOff>
      <xdr:row>76</xdr:row>
      <xdr:rowOff>150075</xdr:rowOff>
    </xdr:to>
    <xdr:sp macro="" textlink="">
      <xdr:nvSpPr>
        <xdr:cNvPr id="617" name="フローチャート: 判断 616"/>
        <xdr:cNvSpPr/>
      </xdr:nvSpPr>
      <xdr:spPr>
        <a:xfrm>
          <a:off x="145415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141202</xdr:rowOff>
    </xdr:from>
    <xdr:ext cx="534377" cy="259045"/>
    <xdr:sp macro="" textlink="">
      <xdr:nvSpPr>
        <xdr:cNvPr id="618" name="テキスト ボックス 617"/>
        <xdr:cNvSpPr txBox="1"/>
      </xdr:nvSpPr>
      <xdr:spPr>
        <a:xfrm>
          <a:off x="14325111" y="1317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77635</xdr:rowOff>
    </xdr:from>
    <xdr:to>
      <xdr:col>71</xdr:col>
      <xdr:colOff>177800</xdr:colOff>
      <xdr:row>72</xdr:row>
      <xdr:rowOff>87424</xdr:rowOff>
    </xdr:to>
    <xdr:cxnSp macro="">
      <xdr:nvCxnSpPr>
        <xdr:cNvPr id="619" name="直線コネクタ 618"/>
        <xdr:cNvCxnSpPr/>
      </xdr:nvCxnSpPr>
      <xdr:spPr>
        <a:xfrm flipV="1">
          <a:off x="12814300" y="12422035"/>
          <a:ext cx="889000" cy="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358</xdr:rowOff>
    </xdr:from>
    <xdr:to>
      <xdr:col>72</xdr:col>
      <xdr:colOff>38100</xdr:colOff>
      <xdr:row>76</xdr:row>
      <xdr:rowOff>101958</xdr:rowOff>
    </xdr:to>
    <xdr:sp macro="" textlink="">
      <xdr:nvSpPr>
        <xdr:cNvPr id="620" name="フローチャート: 判断 619"/>
        <xdr:cNvSpPr/>
      </xdr:nvSpPr>
      <xdr:spPr>
        <a:xfrm>
          <a:off x="13652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93085</xdr:rowOff>
    </xdr:from>
    <xdr:ext cx="534377" cy="259045"/>
    <xdr:sp macro="" textlink="">
      <xdr:nvSpPr>
        <xdr:cNvPr id="621" name="テキスト ボックス 620"/>
        <xdr:cNvSpPr txBox="1"/>
      </xdr:nvSpPr>
      <xdr:spPr>
        <a:xfrm>
          <a:off x="13436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165334</xdr:rowOff>
    </xdr:from>
    <xdr:to>
      <xdr:col>67</xdr:col>
      <xdr:colOff>101600</xdr:colOff>
      <xdr:row>76</xdr:row>
      <xdr:rowOff>95484</xdr:rowOff>
    </xdr:to>
    <xdr:sp macro="" textlink="">
      <xdr:nvSpPr>
        <xdr:cNvPr id="622" name="フローチャート: 判断 621"/>
        <xdr:cNvSpPr/>
      </xdr:nvSpPr>
      <xdr:spPr>
        <a:xfrm>
          <a:off x="12763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86611</xdr:rowOff>
    </xdr:from>
    <xdr:ext cx="534377" cy="259045"/>
    <xdr:sp macro="" textlink="">
      <xdr:nvSpPr>
        <xdr:cNvPr id="623" name="テキスト ボックス 622"/>
        <xdr:cNvSpPr txBox="1"/>
      </xdr:nvSpPr>
      <xdr:spPr>
        <a:xfrm>
          <a:off x="12547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74923</xdr:rowOff>
    </xdr:from>
    <xdr:to>
      <xdr:col>85</xdr:col>
      <xdr:colOff>177800</xdr:colOff>
      <xdr:row>73</xdr:row>
      <xdr:rowOff>5073</xdr:rowOff>
    </xdr:to>
    <xdr:sp macro="" textlink="">
      <xdr:nvSpPr>
        <xdr:cNvPr id="629" name="楕円 628"/>
        <xdr:cNvSpPr/>
      </xdr:nvSpPr>
      <xdr:spPr>
        <a:xfrm>
          <a:off x="16268700" y="124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27950</xdr:rowOff>
    </xdr:from>
    <xdr:ext cx="599010" cy="259045"/>
    <xdr:sp macro="" textlink="">
      <xdr:nvSpPr>
        <xdr:cNvPr id="630" name="公債費該当値テキスト"/>
        <xdr:cNvSpPr txBox="1"/>
      </xdr:nvSpPr>
      <xdr:spPr>
        <a:xfrm>
          <a:off x="16370300" y="1237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38050</xdr:rowOff>
    </xdr:from>
    <xdr:to>
      <xdr:col>81</xdr:col>
      <xdr:colOff>101600</xdr:colOff>
      <xdr:row>72</xdr:row>
      <xdr:rowOff>139650</xdr:rowOff>
    </xdr:to>
    <xdr:sp macro="" textlink="">
      <xdr:nvSpPr>
        <xdr:cNvPr id="631" name="楕円 630"/>
        <xdr:cNvSpPr/>
      </xdr:nvSpPr>
      <xdr:spPr>
        <a:xfrm>
          <a:off x="15430500" y="1238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156177</xdr:rowOff>
    </xdr:from>
    <xdr:ext cx="599010" cy="259045"/>
    <xdr:sp macro="" textlink="">
      <xdr:nvSpPr>
        <xdr:cNvPr id="632" name="テキスト ボックス 631"/>
        <xdr:cNvSpPr txBox="1"/>
      </xdr:nvSpPr>
      <xdr:spPr>
        <a:xfrm>
          <a:off x="15181795" y="1215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24709</xdr:rowOff>
    </xdr:from>
    <xdr:to>
      <xdr:col>76</xdr:col>
      <xdr:colOff>165100</xdr:colOff>
      <xdr:row>72</xdr:row>
      <xdr:rowOff>126309</xdr:rowOff>
    </xdr:to>
    <xdr:sp macro="" textlink="">
      <xdr:nvSpPr>
        <xdr:cNvPr id="633" name="楕円 632"/>
        <xdr:cNvSpPr/>
      </xdr:nvSpPr>
      <xdr:spPr>
        <a:xfrm>
          <a:off x="14541500" y="1236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142836</xdr:rowOff>
    </xdr:from>
    <xdr:ext cx="599010" cy="259045"/>
    <xdr:sp macro="" textlink="">
      <xdr:nvSpPr>
        <xdr:cNvPr id="634" name="テキスト ボックス 633"/>
        <xdr:cNvSpPr txBox="1"/>
      </xdr:nvSpPr>
      <xdr:spPr>
        <a:xfrm>
          <a:off x="14292795" y="1214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26835</xdr:rowOff>
    </xdr:from>
    <xdr:to>
      <xdr:col>72</xdr:col>
      <xdr:colOff>38100</xdr:colOff>
      <xdr:row>72</xdr:row>
      <xdr:rowOff>128435</xdr:rowOff>
    </xdr:to>
    <xdr:sp macro="" textlink="">
      <xdr:nvSpPr>
        <xdr:cNvPr id="635" name="楕円 634"/>
        <xdr:cNvSpPr/>
      </xdr:nvSpPr>
      <xdr:spPr>
        <a:xfrm>
          <a:off x="13652500" y="123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144962</xdr:rowOff>
    </xdr:from>
    <xdr:ext cx="599010" cy="259045"/>
    <xdr:sp macro="" textlink="">
      <xdr:nvSpPr>
        <xdr:cNvPr id="636" name="テキスト ボックス 635"/>
        <xdr:cNvSpPr txBox="1"/>
      </xdr:nvSpPr>
      <xdr:spPr>
        <a:xfrm>
          <a:off x="13403795" y="1214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36624</xdr:rowOff>
    </xdr:from>
    <xdr:to>
      <xdr:col>67</xdr:col>
      <xdr:colOff>101600</xdr:colOff>
      <xdr:row>72</xdr:row>
      <xdr:rowOff>138224</xdr:rowOff>
    </xdr:to>
    <xdr:sp macro="" textlink="">
      <xdr:nvSpPr>
        <xdr:cNvPr id="637" name="楕円 636"/>
        <xdr:cNvSpPr/>
      </xdr:nvSpPr>
      <xdr:spPr>
        <a:xfrm>
          <a:off x="12763500" y="123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154751</xdr:rowOff>
    </xdr:from>
    <xdr:ext cx="599010" cy="259045"/>
    <xdr:sp macro="" textlink="">
      <xdr:nvSpPr>
        <xdr:cNvPr id="638" name="テキスト ボックス 637"/>
        <xdr:cNvSpPr txBox="1"/>
      </xdr:nvSpPr>
      <xdr:spPr>
        <a:xfrm>
          <a:off x="12514795" y="1215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2" name="直線コネクタ 661"/>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3" name="積立金最小値テキスト"/>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4" name="直線コネクタ 663"/>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5" name="積立金最大値テキスト"/>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6" name="直線コネクタ 665"/>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139860</xdr:rowOff>
    </xdr:from>
    <xdr:to>
      <xdr:col>85</xdr:col>
      <xdr:colOff>127000</xdr:colOff>
      <xdr:row>99</xdr:row>
      <xdr:rowOff>13460</xdr:rowOff>
    </xdr:to>
    <xdr:cxnSp macro="">
      <xdr:nvCxnSpPr>
        <xdr:cNvPr id="667" name="直線コネクタ 666"/>
        <xdr:cNvCxnSpPr/>
      </xdr:nvCxnSpPr>
      <xdr:spPr>
        <a:xfrm flipV="1">
          <a:off x="15481300" y="16941960"/>
          <a:ext cx="838200" cy="4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98990</xdr:rowOff>
    </xdr:from>
    <xdr:ext cx="534377" cy="259045"/>
    <xdr:sp macro="" textlink="">
      <xdr:nvSpPr>
        <xdr:cNvPr id="668" name="積立金平均値テキスト"/>
        <xdr:cNvSpPr txBox="1"/>
      </xdr:nvSpPr>
      <xdr:spPr>
        <a:xfrm>
          <a:off x="16370300" y="1672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69" name="フローチャート: 判断 668"/>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162781</xdr:rowOff>
    </xdr:from>
    <xdr:to>
      <xdr:col>81</xdr:col>
      <xdr:colOff>50800</xdr:colOff>
      <xdr:row>99</xdr:row>
      <xdr:rowOff>13460</xdr:rowOff>
    </xdr:to>
    <xdr:cxnSp macro="">
      <xdr:nvCxnSpPr>
        <xdr:cNvPr id="670" name="直線コネクタ 669"/>
        <xdr:cNvCxnSpPr/>
      </xdr:nvCxnSpPr>
      <xdr:spPr>
        <a:xfrm>
          <a:off x="14592300" y="16964881"/>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1" name="フローチャート: 判断 670"/>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45493</xdr:rowOff>
    </xdr:from>
    <xdr:ext cx="534377" cy="259045"/>
    <xdr:sp macro="" textlink="">
      <xdr:nvSpPr>
        <xdr:cNvPr id="672" name="テキスト ボックス 671"/>
        <xdr:cNvSpPr txBox="1"/>
      </xdr:nvSpPr>
      <xdr:spPr>
        <a:xfrm>
          <a:off x="15214111" y="166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162781</xdr:rowOff>
    </xdr:from>
    <xdr:to>
      <xdr:col>76</xdr:col>
      <xdr:colOff>114300</xdr:colOff>
      <xdr:row>99</xdr:row>
      <xdr:rowOff>677</xdr:rowOff>
    </xdr:to>
    <xdr:cxnSp macro="">
      <xdr:nvCxnSpPr>
        <xdr:cNvPr id="673" name="直線コネクタ 672"/>
        <xdr:cNvCxnSpPr/>
      </xdr:nvCxnSpPr>
      <xdr:spPr>
        <a:xfrm flipV="1">
          <a:off x="13703300" y="16964881"/>
          <a:ext cx="889000" cy="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4" name="フローチャート: 判断 673"/>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35763</xdr:rowOff>
    </xdr:from>
    <xdr:ext cx="534377" cy="259045"/>
    <xdr:sp macro="" textlink="">
      <xdr:nvSpPr>
        <xdr:cNvPr id="675" name="テキスト ボックス 674"/>
        <xdr:cNvSpPr txBox="1"/>
      </xdr:nvSpPr>
      <xdr:spPr>
        <a:xfrm>
          <a:off x="14325111" y="1700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677</xdr:rowOff>
    </xdr:from>
    <xdr:to>
      <xdr:col>71</xdr:col>
      <xdr:colOff>177800</xdr:colOff>
      <xdr:row>99</xdr:row>
      <xdr:rowOff>11047</xdr:rowOff>
    </xdr:to>
    <xdr:cxnSp macro="">
      <xdr:nvCxnSpPr>
        <xdr:cNvPr id="676" name="直線コネクタ 675"/>
        <xdr:cNvCxnSpPr/>
      </xdr:nvCxnSpPr>
      <xdr:spPr>
        <a:xfrm flipV="1">
          <a:off x="12814300" y="16974227"/>
          <a:ext cx="889000" cy="1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113102</xdr:rowOff>
    </xdr:from>
    <xdr:to>
      <xdr:col>72</xdr:col>
      <xdr:colOff>38100</xdr:colOff>
      <xdr:row>99</xdr:row>
      <xdr:rowOff>43252</xdr:rowOff>
    </xdr:to>
    <xdr:sp macro="" textlink="">
      <xdr:nvSpPr>
        <xdr:cNvPr id="677" name="フローチャート: 判断 676"/>
        <xdr:cNvSpPr/>
      </xdr:nvSpPr>
      <xdr:spPr>
        <a:xfrm>
          <a:off x="13652500" y="169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59779</xdr:rowOff>
    </xdr:from>
    <xdr:ext cx="534377" cy="259045"/>
    <xdr:sp macro="" textlink="">
      <xdr:nvSpPr>
        <xdr:cNvPr id="678" name="テキスト ボックス 677"/>
        <xdr:cNvSpPr txBox="1"/>
      </xdr:nvSpPr>
      <xdr:spPr>
        <a:xfrm>
          <a:off x="13436111" y="166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101753</xdr:rowOff>
    </xdr:from>
    <xdr:to>
      <xdr:col>67</xdr:col>
      <xdr:colOff>101600</xdr:colOff>
      <xdr:row>99</xdr:row>
      <xdr:rowOff>31903</xdr:rowOff>
    </xdr:to>
    <xdr:sp macro="" textlink="">
      <xdr:nvSpPr>
        <xdr:cNvPr id="679" name="フローチャート: 判断 678"/>
        <xdr:cNvSpPr/>
      </xdr:nvSpPr>
      <xdr:spPr>
        <a:xfrm>
          <a:off x="12763500" y="1690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48430</xdr:rowOff>
    </xdr:from>
    <xdr:ext cx="534377" cy="259045"/>
    <xdr:sp macro="" textlink="">
      <xdr:nvSpPr>
        <xdr:cNvPr id="680" name="テキスト ボックス 679"/>
        <xdr:cNvSpPr txBox="1"/>
      </xdr:nvSpPr>
      <xdr:spPr>
        <a:xfrm>
          <a:off x="12547111" y="166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89060</xdr:rowOff>
    </xdr:from>
    <xdr:to>
      <xdr:col>85</xdr:col>
      <xdr:colOff>177800</xdr:colOff>
      <xdr:row>99</xdr:row>
      <xdr:rowOff>19210</xdr:rowOff>
    </xdr:to>
    <xdr:sp macro="" textlink="">
      <xdr:nvSpPr>
        <xdr:cNvPr id="686" name="楕円 685"/>
        <xdr:cNvSpPr/>
      </xdr:nvSpPr>
      <xdr:spPr>
        <a:xfrm>
          <a:off x="16268700" y="168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54541</xdr:rowOff>
    </xdr:from>
    <xdr:ext cx="534377" cy="259045"/>
    <xdr:sp macro="" textlink="">
      <xdr:nvSpPr>
        <xdr:cNvPr id="687" name="積立金該当値テキスト"/>
        <xdr:cNvSpPr txBox="1"/>
      </xdr:nvSpPr>
      <xdr:spPr>
        <a:xfrm>
          <a:off x="16370300" y="168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134110</xdr:rowOff>
    </xdr:from>
    <xdr:to>
      <xdr:col>81</xdr:col>
      <xdr:colOff>101600</xdr:colOff>
      <xdr:row>99</xdr:row>
      <xdr:rowOff>64260</xdr:rowOff>
    </xdr:to>
    <xdr:sp macro="" textlink="">
      <xdr:nvSpPr>
        <xdr:cNvPr id="688" name="楕円 687"/>
        <xdr:cNvSpPr/>
      </xdr:nvSpPr>
      <xdr:spPr>
        <a:xfrm>
          <a:off x="15430500" y="1693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55387</xdr:rowOff>
    </xdr:from>
    <xdr:ext cx="534377" cy="259045"/>
    <xdr:sp macro="" textlink="">
      <xdr:nvSpPr>
        <xdr:cNvPr id="689" name="テキスト ボックス 688"/>
        <xdr:cNvSpPr txBox="1"/>
      </xdr:nvSpPr>
      <xdr:spPr>
        <a:xfrm>
          <a:off x="15214111" y="1702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111981</xdr:rowOff>
    </xdr:from>
    <xdr:to>
      <xdr:col>76</xdr:col>
      <xdr:colOff>165100</xdr:colOff>
      <xdr:row>99</xdr:row>
      <xdr:rowOff>42131</xdr:rowOff>
    </xdr:to>
    <xdr:sp macro="" textlink="">
      <xdr:nvSpPr>
        <xdr:cNvPr id="690" name="楕円 689"/>
        <xdr:cNvSpPr/>
      </xdr:nvSpPr>
      <xdr:spPr>
        <a:xfrm>
          <a:off x="14541500" y="1691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58658</xdr:rowOff>
    </xdr:from>
    <xdr:ext cx="534377" cy="259045"/>
    <xdr:sp macro="" textlink="">
      <xdr:nvSpPr>
        <xdr:cNvPr id="691" name="テキスト ボックス 690"/>
        <xdr:cNvSpPr txBox="1"/>
      </xdr:nvSpPr>
      <xdr:spPr>
        <a:xfrm>
          <a:off x="14325111" y="1668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121327</xdr:rowOff>
    </xdr:from>
    <xdr:to>
      <xdr:col>72</xdr:col>
      <xdr:colOff>38100</xdr:colOff>
      <xdr:row>99</xdr:row>
      <xdr:rowOff>51477</xdr:rowOff>
    </xdr:to>
    <xdr:sp macro="" textlink="">
      <xdr:nvSpPr>
        <xdr:cNvPr id="692" name="楕円 691"/>
        <xdr:cNvSpPr/>
      </xdr:nvSpPr>
      <xdr:spPr>
        <a:xfrm>
          <a:off x="13652500" y="1692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42604</xdr:rowOff>
    </xdr:from>
    <xdr:ext cx="534377" cy="259045"/>
    <xdr:sp macro="" textlink="">
      <xdr:nvSpPr>
        <xdr:cNvPr id="693" name="テキスト ボックス 692"/>
        <xdr:cNvSpPr txBox="1"/>
      </xdr:nvSpPr>
      <xdr:spPr>
        <a:xfrm>
          <a:off x="13436111" y="170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131697</xdr:rowOff>
    </xdr:from>
    <xdr:to>
      <xdr:col>67</xdr:col>
      <xdr:colOff>101600</xdr:colOff>
      <xdr:row>99</xdr:row>
      <xdr:rowOff>61847</xdr:rowOff>
    </xdr:to>
    <xdr:sp macro="" textlink="">
      <xdr:nvSpPr>
        <xdr:cNvPr id="694" name="楕円 693"/>
        <xdr:cNvSpPr/>
      </xdr:nvSpPr>
      <xdr:spPr>
        <a:xfrm>
          <a:off x="12763500" y="1693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52974</xdr:rowOff>
    </xdr:from>
    <xdr:ext cx="534377" cy="259045"/>
    <xdr:sp macro="" textlink="">
      <xdr:nvSpPr>
        <xdr:cNvPr id="695" name="テキスト ボックス 694"/>
        <xdr:cNvSpPr txBox="1"/>
      </xdr:nvSpPr>
      <xdr:spPr>
        <a:xfrm>
          <a:off x="12547111" y="1702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1" name="テキスト ボックス 71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3" name="テキスト ボックス 71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5" name="テキスト ボックス 71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146748</xdr:rowOff>
    </xdr:from>
    <xdr:to>
      <xdr:col>116</xdr:col>
      <xdr:colOff>62864</xdr:colOff>
      <xdr:row>39</xdr:row>
      <xdr:rowOff>44450</xdr:rowOff>
    </xdr:to>
    <xdr:cxnSp macro="">
      <xdr:nvCxnSpPr>
        <xdr:cNvPr id="719" name="直線コネクタ 718"/>
        <xdr:cNvCxnSpPr/>
      </xdr:nvCxnSpPr>
      <xdr:spPr>
        <a:xfrm flipV="1">
          <a:off x="22159595" y="5290248"/>
          <a:ext cx="1269" cy="144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93425</xdr:rowOff>
    </xdr:from>
    <xdr:ext cx="469744" cy="259045"/>
    <xdr:sp macro="" textlink="">
      <xdr:nvSpPr>
        <xdr:cNvPr id="722" name="投資及び出資金最大値テキスト"/>
        <xdr:cNvSpPr txBox="1"/>
      </xdr:nvSpPr>
      <xdr:spPr>
        <a:xfrm>
          <a:off x="22212300" y="50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146748</xdr:rowOff>
    </xdr:from>
    <xdr:to>
      <xdr:col>116</xdr:col>
      <xdr:colOff>152400</xdr:colOff>
      <xdr:row>30</xdr:row>
      <xdr:rowOff>146748</xdr:rowOff>
    </xdr:to>
    <xdr:cxnSp macro="">
      <xdr:nvCxnSpPr>
        <xdr:cNvPr id="723" name="直線コネクタ 722"/>
        <xdr:cNvCxnSpPr/>
      </xdr:nvCxnSpPr>
      <xdr:spPr>
        <a:xfrm>
          <a:off x="22072600" y="52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100647</xdr:rowOff>
    </xdr:from>
    <xdr:to>
      <xdr:col>116</xdr:col>
      <xdr:colOff>63500</xdr:colOff>
      <xdr:row>39</xdr:row>
      <xdr:rowOff>44450</xdr:rowOff>
    </xdr:to>
    <xdr:cxnSp macro="">
      <xdr:nvCxnSpPr>
        <xdr:cNvPr id="724" name="直線コネクタ 723"/>
        <xdr:cNvCxnSpPr/>
      </xdr:nvCxnSpPr>
      <xdr:spPr>
        <a:xfrm>
          <a:off x="21323300" y="6444297"/>
          <a:ext cx="838200" cy="28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156163</xdr:rowOff>
    </xdr:from>
    <xdr:ext cx="469744" cy="259045"/>
    <xdr:sp macro="" textlink="">
      <xdr:nvSpPr>
        <xdr:cNvPr id="725" name="投資及び出資金平均値テキスト"/>
        <xdr:cNvSpPr txBox="1"/>
      </xdr:nvSpPr>
      <xdr:spPr>
        <a:xfrm>
          <a:off x="22212300" y="632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133286</xdr:rowOff>
    </xdr:from>
    <xdr:to>
      <xdr:col>116</xdr:col>
      <xdr:colOff>114300</xdr:colOff>
      <xdr:row>38</xdr:row>
      <xdr:rowOff>63436</xdr:rowOff>
    </xdr:to>
    <xdr:sp macro="" textlink="">
      <xdr:nvSpPr>
        <xdr:cNvPr id="726" name="フローチャート: 判断 725"/>
        <xdr:cNvSpPr/>
      </xdr:nvSpPr>
      <xdr:spPr>
        <a:xfrm>
          <a:off x="221107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100647</xdr:rowOff>
    </xdr:from>
    <xdr:to>
      <xdr:col>111</xdr:col>
      <xdr:colOff>177800</xdr:colOff>
      <xdr:row>39</xdr:row>
      <xdr:rowOff>44450</xdr:rowOff>
    </xdr:to>
    <xdr:cxnSp macro="">
      <xdr:nvCxnSpPr>
        <xdr:cNvPr id="727" name="直線コネクタ 726"/>
        <xdr:cNvCxnSpPr/>
      </xdr:nvCxnSpPr>
      <xdr:spPr>
        <a:xfrm flipV="1">
          <a:off x="20434300" y="6444297"/>
          <a:ext cx="889000" cy="28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132143</xdr:rowOff>
    </xdr:from>
    <xdr:to>
      <xdr:col>112</xdr:col>
      <xdr:colOff>38100</xdr:colOff>
      <xdr:row>38</xdr:row>
      <xdr:rowOff>62294</xdr:rowOff>
    </xdr:to>
    <xdr:sp macro="" textlink="">
      <xdr:nvSpPr>
        <xdr:cNvPr id="728" name="フローチャート: 判断 727"/>
        <xdr:cNvSpPr/>
      </xdr:nvSpPr>
      <xdr:spPr>
        <a:xfrm>
          <a:off x="21272500" y="6475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53421</xdr:rowOff>
    </xdr:from>
    <xdr:ext cx="469744" cy="259045"/>
    <xdr:sp macro="" textlink="">
      <xdr:nvSpPr>
        <xdr:cNvPr id="729" name="テキスト ボックス 728"/>
        <xdr:cNvSpPr txBox="1"/>
      </xdr:nvSpPr>
      <xdr:spPr>
        <a:xfrm>
          <a:off x="21088428" y="656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156337</xdr:rowOff>
    </xdr:from>
    <xdr:to>
      <xdr:col>107</xdr:col>
      <xdr:colOff>101600</xdr:colOff>
      <xdr:row>38</xdr:row>
      <xdr:rowOff>86487</xdr:rowOff>
    </xdr:to>
    <xdr:sp macro="" textlink="">
      <xdr:nvSpPr>
        <xdr:cNvPr id="731" name="フローチャート: 判断 730"/>
        <xdr:cNvSpPr/>
      </xdr:nvSpPr>
      <xdr:spPr>
        <a:xfrm>
          <a:off x="20383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103014</xdr:rowOff>
    </xdr:from>
    <xdr:ext cx="378565" cy="259045"/>
    <xdr:sp macro="" textlink="">
      <xdr:nvSpPr>
        <xdr:cNvPr id="732" name="テキスト ボックス 731"/>
        <xdr:cNvSpPr txBox="1"/>
      </xdr:nvSpPr>
      <xdr:spPr>
        <a:xfrm>
          <a:off x="20245017" y="6275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129477</xdr:rowOff>
    </xdr:from>
    <xdr:to>
      <xdr:col>102</xdr:col>
      <xdr:colOff>165100</xdr:colOff>
      <xdr:row>38</xdr:row>
      <xdr:rowOff>59627</xdr:rowOff>
    </xdr:to>
    <xdr:sp macro="" textlink="">
      <xdr:nvSpPr>
        <xdr:cNvPr id="734" name="フローチャート: 判断 733"/>
        <xdr:cNvSpPr/>
      </xdr:nvSpPr>
      <xdr:spPr>
        <a:xfrm>
          <a:off x="19494500" y="64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76154</xdr:rowOff>
    </xdr:from>
    <xdr:ext cx="469744" cy="259045"/>
    <xdr:sp macro="" textlink="">
      <xdr:nvSpPr>
        <xdr:cNvPr id="735" name="テキスト ボックス 734"/>
        <xdr:cNvSpPr txBox="1"/>
      </xdr:nvSpPr>
      <xdr:spPr>
        <a:xfrm>
          <a:off x="19310428" y="624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47180</xdr:rowOff>
    </xdr:from>
    <xdr:to>
      <xdr:col>98</xdr:col>
      <xdr:colOff>38100</xdr:colOff>
      <xdr:row>36</xdr:row>
      <xdr:rowOff>148780</xdr:rowOff>
    </xdr:to>
    <xdr:sp macro="" textlink="">
      <xdr:nvSpPr>
        <xdr:cNvPr id="736" name="フローチャート: 判断 735"/>
        <xdr:cNvSpPr/>
      </xdr:nvSpPr>
      <xdr:spPr>
        <a:xfrm>
          <a:off x="18605500" y="621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165307</xdr:rowOff>
    </xdr:from>
    <xdr:ext cx="469744" cy="259045"/>
    <xdr:sp macro="" textlink="">
      <xdr:nvSpPr>
        <xdr:cNvPr id="737" name="テキスト ボックス 736"/>
        <xdr:cNvSpPr txBox="1"/>
      </xdr:nvSpPr>
      <xdr:spPr>
        <a:xfrm>
          <a:off x="18421428" y="59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49847</xdr:rowOff>
    </xdr:from>
    <xdr:to>
      <xdr:col>112</xdr:col>
      <xdr:colOff>38100</xdr:colOff>
      <xdr:row>37</xdr:row>
      <xdr:rowOff>151447</xdr:rowOff>
    </xdr:to>
    <xdr:sp macro="" textlink="">
      <xdr:nvSpPr>
        <xdr:cNvPr id="745" name="楕円 744"/>
        <xdr:cNvSpPr/>
      </xdr:nvSpPr>
      <xdr:spPr>
        <a:xfrm>
          <a:off x="21272500" y="63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167974</xdr:rowOff>
    </xdr:from>
    <xdr:ext cx="469744" cy="259045"/>
    <xdr:sp macro="" textlink="">
      <xdr:nvSpPr>
        <xdr:cNvPr id="746" name="テキスト ボックス 745"/>
        <xdr:cNvSpPr txBox="1"/>
      </xdr:nvSpPr>
      <xdr:spPr>
        <a:xfrm>
          <a:off x="21088428" y="616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2" name="テキスト ボックス 77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25629</xdr:rowOff>
    </xdr:from>
    <xdr:to>
      <xdr:col>116</xdr:col>
      <xdr:colOff>62864</xdr:colOff>
      <xdr:row>59</xdr:row>
      <xdr:rowOff>44450</xdr:rowOff>
    </xdr:to>
    <xdr:cxnSp macro="">
      <xdr:nvCxnSpPr>
        <xdr:cNvPr id="776" name="直線コネクタ 775"/>
        <xdr:cNvCxnSpPr/>
      </xdr:nvCxnSpPr>
      <xdr:spPr>
        <a:xfrm flipV="1">
          <a:off x="22159595" y="9112479"/>
          <a:ext cx="1269" cy="10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143756</xdr:rowOff>
    </xdr:from>
    <xdr:ext cx="534377" cy="259045"/>
    <xdr:sp macro="" textlink="">
      <xdr:nvSpPr>
        <xdr:cNvPr id="779" name="貸付金最大値テキスト"/>
        <xdr:cNvSpPr txBox="1"/>
      </xdr:nvSpPr>
      <xdr:spPr>
        <a:xfrm>
          <a:off x="22212300" y="888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25629</xdr:rowOff>
    </xdr:from>
    <xdr:to>
      <xdr:col>116</xdr:col>
      <xdr:colOff>152400</xdr:colOff>
      <xdr:row>53</xdr:row>
      <xdr:rowOff>25629</xdr:rowOff>
    </xdr:to>
    <xdr:cxnSp macro="">
      <xdr:nvCxnSpPr>
        <xdr:cNvPr id="780" name="直線コネクタ 779"/>
        <xdr:cNvCxnSpPr/>
      </xdr:nvCxnSpPr>
      <xdr:spPr>
        <a:xfrm>
          <a:off x="22072600" y="911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96000</xdr:rowOff>
    </xdr:from>
    <xdr:to>
      <xdr:col>116</xdr:col>
      <xdr:colOff>63500</xdr:colOff>
      <xdr:row>53</xdr:row>
      <xdr:rowOff>25629</xdr:rowOff>
    </xdr:to>
    <xdr:cxnSp macro="">
      <xdr:nvCxnSpPr>
        <xdr:cNvPr id="781" name="直線コネクタ 780"/>
        <xdr:cNvCxnSpPr/>
      </xdr:nvCxnSpPr>
      <xdr:spPr>
        <a:xfrm>
          <a:off x="21323300" y="9011400"/>
          <a:ext cx="838200" cy="10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52087</xdr:rowOff>
    </xdr:from>
    <xdr:ext cx="469744" cy="259045"/>
    <xdr:sp macro="" textlink="">
      <xdr:nvSpPr>
        <xdr:cNvPr id="782" name="貸付金平均値テキスト"/>
        <xdr:cNvSpPr txBox="1"/>
      </xdr:nvSpPr>
      <xdr:spPr>
        <a:xfrm>
          <a:off x="22212300" y="9996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73660</xdr:rowOff>
    </xdr:from>
    <xdr:to>
      <xdr:col>116</xdr:col>
      <xdr:colOff>114300</xdr:colOff>
      <xdr:row>59</xdr:row>
      <xdr:rowOff>3810</xdr:rowOff>
    </xdr:to>
    <xdr:sp macro="" textlink="">
      <xdr:nvSpPr>
        <xdr:cNvPr id="783" name="フローチャート: 判断 782"/>
        <xdr:cNvSpPr/>
      </xdr:nvSpPr>
      <xdr:spPr>
        <a:xfrm>
          <a:off x="221107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66281</xdr:rowOff>
    </xdr:from>
    <xdr:to>
      <xdr:col>111</xdr:col>
      <xdr:colOff>177800</xdr:colOff>
      <xdr:row>52</xdr:row>
      <xdr:rowOff>96000</xdr:rowOff>
    </xdr:to>
    <xdr:cxnSp macro="">
      <xdr:nvCxnSpPr>
        <xdr:cNvPr id="784" name="直線コネクタ 783"/>
        <xdr:cNvCxnSpPr/>
      </xdr:nvCxnSpPr>
      <xdr:spPr>
        <a:xfrm>
          <a:off x="20434300" y="8810231"/>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66840</xdr:rowOff>
    </xdr:from>
    <xdr:to>
      <xdr:col>112</xdr:col>
      <xdr:colOff>38100</xdr:colOff>
      <xdr:row>58</xdr:row>
      <xdr:rowOff>168440</xdr:rowOff>
    </xdr:to>
    <xdr:sp macro="" textlink="">
      <xdr:nvSpPr>
        <xdr:cNvPr id="785" name="フローチャート: 判断 784"/>
        <xdr:cNvSpPr/>
      </xdr:nvSpPr>
      <xdr:spPr>
        <a:xfrm>
          <a:off x="21272500" y="1001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159567</xdr:rowOff>
    </xdr:from>
    <xdr:ext cx="469744" cy="259045"/>
    <xdr:sp macro="" textlink="">
      <xdr:nvSpPr>
        <xdr:cNvPr id="786" name="テキスト ボックス 785"/>
        <xdr:cNvSpPr txBox="1"/>
      </xdr:nvSpPr>
      <xdr:spPr>
        <a:xfrm>
          <a:off x="21088428" y="1010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122041</xdr:rowOff>
    </xdr:from>
    <xdr:to>
      <xdr:col>107</xdr:col>
      <xdr:colOff>50800</xdr:colOff>
      <xdr:row>51</xdr:row>
      <xdr:rowOff>66281</xdr:rowOff>
    </xdr:to>
    <xdr:cxnSp macro="">
      <xdr:nvCxnSpPr>
        <xdr:cNvPr id="787" name="直線コネクタ 786"/>
        <xdr:cNvCxnSpPr/>
      </xdr:nvCxnSpPr>
      <xdr:spPr>
        <a:xfrm>
          <a:off x="19545300" y="8694541"/>
          <a:ext cx="889000" cy="11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64326</xdr:rowOff>
    </xdr:from>
    <xdr:to>
      <xdr:col>107</xdr:col>
      <xdr:colOff>101600</xdr:colOff>
      <xdr:row>58</xdr:row>
      <xdr:rowOff>165926</xdr:rowOff>
    </xdr:to>
    <xdr:sp macro="" textlink="">
      <xdr:nvSpPr>
        <xdr:cNvPr id="788" name="フローチャート: 判断 787"/>
        <xdr:cNvSpPr/>
      </xdr:nvSpPr>
      <xdr:spPr>
        <a:xfrm>
          <a:off x="20383500" y="1000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157053</xdr:rowOff>
    </xdr:from>
    <xdr:ext cx="469744" cy="259045"/>
    <xdr:sp macro="" textlink="">
      <xdr:nvSpPr>
        <xdr:cNvPr id="789" name="テキスト ボックス 788"/>
        <xdr:cNvSpPr txBox="1"/>
      </xdr:nvSpPr>
      <xdr:spPr>
        <a:xfrm>
          <a:off x="20199428" y="1010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9398</xdr:rowOff>
    </xdr:from>
    <xdr:to>
      <xdr:col>102</xdr:col>
      <xdr:colOff>114300</xdr:colOff>
      <xdr:row>50</xdr:row>
      <xdr:rowOff>122041</xdr:rowOff>
    </xdr:to>
    <xdr:cxnSp macro="">
      <xdr:nvCxnSpPr>
        <xdr:cNvPr id="790" name="直線コネクタ 789"/>
        <xdr:cNvCxnSpPr/>
      </xdr:nvCxnSpPr>
      <xdr:spPr>
        <a:xfrm>
          <a:off x="18656300" y="8581898"/>
          <a:ext cx="889000" cy="11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68040</xdr:rowOff>
    </xdr:from>
    <xdr:to>
      <xdr:col>102</xdr:col>
      <xdr:colOff>165100</xdr:colOff>
      <xdr:row>58</xdr:row>
      <xdr:rowOff>169640</xdr:rowOff>
    </xdr:to>
    <xdr:sp macro="" textlink="">
      <xdr:nvSpPr>
        <xdr:cNvPr id="791" name="フローチャート: 判断 790"/>
        <xdr:cNvSpPr/>
      </xdr:nvSpPr>
      <xdr:spPr>
        <a:xfrm>
          <a:off x="19494500" y="100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160767</xdr:rowOff>
    </xdr:from>
    <xdr:ext cx="469744" cy="259045"/>
    <xdr:sp macro="" textlink="">
      <xdr:nvSpPr>
        <xdr:cNvPr id="792" name="テキスト ボックス 791"/>
        <xdr:cNvSpPr txBox="1"/>
      </xdr:nvSpPr>
      <xdr:spPr>
        <a:xfrm>
          <a:off x="19310428" y="1010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62516</xdr:rowOff>
    </xdr:from>
    <xdr:to>
      <xdr:col>98</xdr:col>
      <xdr:colOff>38100</xdr:colOff>
      <xdr:row>58</xdr:row>
      <xdr:rowOff>164116</xdr:rowOff>
    </xdr:to>
    <xdr:sp macro="" textlink="">
      <xdr:nvSpPr>
        <xdr:cNvPr id="793" name="フローチャート: 判断 792"/>
        <xdr:cNvSpPr/>
      </xdr:nvSpPr>
      <xdr:spPr>
        <a:xfrm>
          <a:off x="18605500" y="100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155243</xdr:rowOff>
    </xdr:from>
    <xdr:ext cx="469744" cy="259045"/>
    <xdr:sp macro="" textlink="">
      <xdr:nvSpPr>
        <xdr:cNvPr id="794" name="テキスト ボックス 793"/>
        <xdr:cNvSpPr txBox="1"/>
      </xdr:nvSpPr>
      <xdr:spPr>
        <a:xfrm>
          <a:off x="18421428" y="1009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146279</xdr:rowOff>
    </xdr:from>
    <xdr:to>
      <xdr:col>116</xdr:col>
      <xdr:colOff>114300</xdr:colOff>
      <xdr:row>53</xdr:row>
      <xdr:rowOff>76429</xdr:rowOff>
    </xdr:to>
    <xdr:sp macro="" textlink="">
      <xdr:nvSpPr>
        <xdr:cNvPr id="800" name="楕円 799"/>
        <xdr:cNvSpPr/>
      </xdr:nvSpPr>
      <xdr:spPr>
        <a:xfrm>
          <a:off x="22110700" y="906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99306</xdr:rowOff>
    </xdr:from>
    <xdr:ext cx="534377" cy="259045"/>
    <xdr:sp macro="" textlink="">
      <xdr:nvSpPr>
        <xdr:cNvPr id="801" name="貸付金該当値テキスト"/>
        <xdr:cNvSpPr txBox="1"/>
      </xdr:nvSpPr>
      <xdr:spPr>
        <a:xfrm>
          <a:off x="22212300" y="90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45200</xdr:rowOff>
    </xdr:from>
    <xdr:to>
      <xdr:col>112</xdr:col>
      <xdr:colOff>38100</xdr:colOff>
      <xdr:row>52</xdr:row>
      <xdr:rowOff>146800</xdr:rowOff>
    </xdr:to>
    <xdr:sp macro="" textlink="">
      <xdr:nvSpPr>
        <xdr:cNvPr id="802" name="楕円 801"/>
        <xdr:cNvSpPr/>
      </xdr:nvSpPr>
      <xdr:spPr>
        <a:xfrm>
          <a:off x="21272500" y="89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163327</xdr:rowOff>
    </xdr:from>
    <xdr:ext cx="534377" cy="259045"/>
    <xdr:sp macro="" textlink="">
      <xdr:nvSpPr>
        <xdr:cNvPr id="803" name="テキスト ボックス 802"/>
        <xdr:cNvSpPr txBox="1"/>
      </xdr:nvSpPr>
      <xdr:spPr>
        <a:xfrm>
          <a:off x="21056111" y="873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15481</xdr:rowOff>
    </xdr:from>
    <xdr:to>
      <xdr:col>107</xdr:col>
      <xdr:colOff>101600</xdr:colOff>
      <xdr:row>51</xdr:row>
      <xdr:rowOff>117081</xdr:rowOff>
    </xdr:to>
    <xdr:sp macro="" textlink="">
      <xdr:nvSpPr>
        <xdr:cNvPr id="804" name="楕円 803"/>
        <xdr:cNvSpPr/>
      </xdr:nvSpPr>
      <xdr:spPr>
        <a:xfrm>
          <a:off x="20383500" y="875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133608</xdr:rowOff>
    </xdr:from>
    <xdr:ext cx="534377" cy="259045"/>
    <xdr:sp macro="" textlink="">
      <xdr:nvSpPr>
        <xdr:cNvPr id="805" name="テキスト ボックス 804"/>
        <xdr:cNvSpPr txBox="1"/>
      </xdr:nvSpPr>
      <xdr:spPr>
        <a:xfrm>
          <a:off x="20167111" y="853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71241</xdr:rowOff>
    </xdr:from>
    <xdr:to>
      <xdr:col>102</xdr:col>
      <xdr:colOff>165100</xdr:colOff>
      <xdr:row>51</xdr:row>
      <xdr:rowOff>1391</xdr:rowOff>
    </xdr:to>
    <xdr:sp macro="" textlink="">
      <xdr:nvSpPr>
        <xdr:cNvPr id="806" name="楕円 805"/>
        <xdr:cNvSpPr/>
      </xdr:nvSpPr>
      <xdr:spPr>
        <a:xfrm>
          <a:off x="19494500" y="864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17918</xdr:rowOff>
    </xdr:from>
    <xdr:ext cx="534377" cy="259045"/>
    <xdr:sp macro="" textlink="">
      <xdr:nvSpPr>
        <xdr:cNvPr id="807" name="テキスト ボックス 806"/>
        <xdr:cNvSpPr txBox="1"/>
      </xdr:nvSpPr>
      <xdr:spPr>
        <a:xfrm>
          <a:off x="19278111" y="841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130048</xdr:rowOff>
    </xdr:from>
    <xdr:to>
      <xdr:col>98</xdr:col>
      <xdr:colOff>38100</xdr:colOff>
      <xdr:row>50</xdr:row>
      <xdr:rowOff>60198</xdr:rowOff>
    </xdr:to>
    <xdr:sp macro="" textlink="">
      <xdr:nvSpPr>
        <xdr:cNvPr id="808" name="楕円 807"/>
        <xdr:cNvSpPr/>
      </xdr:nvSpPr>
      <xdr:spPr>
        <a:xfrm>
          <a:off x="18605500" y="853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76725</xdr:rowOff>
    </xdr:from>
    <xdr:ext cx="534377" cy="259045"/>
    <xdr:sp macro="" textlink="">
      <xdr:nvSpPr>
        <xdr:cNvPr id="809" name="テキスト ボックス 808"/>
        <xdr:cNvSpPr txBox="1"/>
      </xdr:nvSpPr>
      <xdr:spPr>
        <a:xfrm>
          <a:off x="18389111" y="830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142171</xdr:rowOff>
    </xdr:from>
    <xdr:to>
      <xdr:col>116</xdr:col>
      <xdr:colOff>62864</xdr:colOff>
      <xdr:row>78</xdr:row>
      <xdr:rowOff>42588</xdr:rowOff>
    </xdr:to>
    <xdr:cxnSp macro="">
      <xdr:nvCxnSpPr>
        <xdr:cNvPr id="835" name="直線コネクタ 834"/>
        <xdr:cNvCxnSpPr/>
      </xdr:nvCxnSpPr>
      <xdr:spPr>
        <a:xfrm flipV="1">
          <a:off x="22159595" y="12315121"/>
          <a:ext cx="1269" cy="1100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46415</xdr:rowOff>
    </xdr:from>
    <xdr:ext cx="534377" cy="259045"/>
    <xdr:sp macro="" textlink="">
      <xdr:nvSpPr>
        <xdr:cNvPr id="836" name="繰出金最小値テキスト"/>
        <xdr:cNvSpPr txBox="1"/>
      </xdr:nvSpPr>
      <xdr:spPr>
        <a:xfrm>
          <a:off x="22212300" y="1341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42588</xdr:rowOff>
    </xdr:from>
    <xdr:to>
      <xdr:col>116</xdr:col>
      <xdr:colOff>152400</xdr:colOff>
      <xdr:row>78</xdr:row>
      <xdr:rowOff>42588</xdr:rowOff>
    </xdr:to>
    <xdr:cxnSp macro="">
      <xdr:nvCxnSpPr>
        <xdr:cNvPr id="837" name="直線コネクタ 836"/>
        <xdr:cNvCxnSpPr/>
      </xdr:nvCxnSpPr>
      <xdr:spPr>
        <a:xfrm>
          <a:off x="22072600" y="1341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88848</xdr:rowOff>
    </xdr:from>
    <xdr:ext cx="599010" cy="259045"/>
    <xdr:sp macro="" textlink="">
      <xdr:nvSpPr>
        <xdr:cNvPr id="838" name="繰出金最大値テキスト"/>
        <xdr:cNvSpPr txBox="1"/>
      </xdr:nvSpPr>
      <xdr:spPr>
        <a:xfrm>
          <a:off x="22212300" y="1209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142171</xdr:rowOff>
    </xdr:from>
    <xdr:to>
      <xdr:col>116</xdr:col>
      <xdr:colOff>152400</xdr:colOff>
      <xdr:row>71</xdr:row>
      <xdr:rowOff>142171</xdr:rowOff>
    </xdr:to>
    <xdr:cxnSp macro="">
      <xdr:nvCxnSpPr>
        <xdr:cNvPr id="839" name="直線コネクタ 838"/>
        <xdr:cNvCxnSpPr/>
      </xdr:nvCxnSpPr>
      <xdr:spPr>
        <a:xfrm>
          <a:off x="22072600" y="1231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10237</xdr:rowOff>
    </xdr:from>
    <xdr:to>
      <xdr:col>116</xdr:col>
      <xdr:colOff>63500</xdr:colOff>
      <xdr:row>73</xdr:row>
      <xdr:rowOff>19348</xdr:rowOff>
    </xdr:to>
    <xdr:cxnSp macro="">
      <xdr:nvCxnSpPr>
        <xdr:cNvPr id="840" name="直線コネクタ 839"/>
        <xdr:cNvCxnSpPr/>
      </xdr:nvCxnSpPr>
      <xdr:spPr>
        <a:xfrm>
          <a:off x="21323300" y="12183187"/>
          <a:ext cx="838200" cy="35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87748</xdr:rowOff>
    </xdr:from>
    <xdr:ext cx="534377" cy="259045"/>
    <xdr:sp macro="" textlink="">
      <xdr:nvSpPr>
        <xdr:cNvPr id="841" name="繰出金平均値テキスト"/>
        <xdr:cNvSpPr txBox="1"/>
      </xdr:nvSpPr>
      <xdr:spPr>
        <a:xfrm>
          <a:off x="22212300" y="12775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109321</xdr:rowOff>
    </xdr:from>
    <xdr:to>
      <xdr:col>116</xdr:col>
      <xdr:colOff>114300</xdr:colOff>
      <xdr:row>75</xdr:row>
      <xdr:rowOff>39471</xdr:rowOff>
    </xdr:to>
    <xdr:sp macro="" textlink="">
      <xdr:nvSpPr>
        <xdr:cNvPr id="842" name="フローチャート: 判断 841"/>
        <xdr:cNvSpPr/>
      </xdr:nvSpPr>
      <xdr:spPr>
        <a:xfrm>
          <a:off x="22110700" y="1279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10237</xdr:rowOff>
    </xdr:from>
    <xdr:to>
      <xdr:col>111</xdr:col>
      <xdr:colOff>177800</xdr:colOff>
      <xdr:row>71</xdr:row>
      <xdr:rowOff>133702</xdr:rowOff>
    </xdr:to>
    <xdr:cxnSp macro="">
      <xdr:nvCxnSpPr>
        <xdr:cNvPr id="843" name="直線コネクタ 842"/>
        <xdr:cNvCxnSpPr/>
      </xdr:nvCxnSpPr>
      <xdr:spPr>
        <a:xfrm flipV="1">
          <a:off x="20434300" y="12183187"/>
          <a:ext cx="889000" cy="12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95932</xdr:rowOff>
    </xdr:from>
    <xdr:to>
      <xdr:col>112</xdr:col>
      <xdr:colOff>38100</xdr:colOff>
      <xdr:row>75</xdr:row>
      <xdr:rowOff>26082</xdr:rowOff>
    </xdr:to>
    <xdr:sp macro="" textlink="">
      <xdr:nvSpPr>
        <xdr:cNvPr id="844" name="フローチャート: 判断 843"/>
        <xdr:cNvSpPr/>
      </xdr:nvSpPr>
      <xdr:spPr>
        <a:xfrm>
          <a:off x="21272500" y="127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17209</xdr:rowOff>
    </xdr:from>
    <xdr:ext cx="534377" cy="259045"/>
    <xdr:sp macro="" textlink="">
      <xdr:nvSpPr>
        <xdr:cNvPr id="845" name="テキスト ボックス 844"/>
        <xdr:cNvSpPr txBox="1"/>
      </xdr:nvSpPr>
      <xdr:spPr>
        <a:xfrm>
          <a:off x="21056111" y="1287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133702</xdr:rowOff>
    </xdr:from>
    <xdr:to>
      <xdr:col>107</xdr:col>
      <xdr:colOff>50800</xdr:colOff>
      <xdr:row>72</xdr:row>
      <xdr:rowOff>20567</xdr:rowOff>
    </xdr:to>
    <xdr:cxnSp macro="">
      <xdr:nvCxnSpPr>
        <xdr:cNvPr id="846" name="直線コネクタ 845"/>
        <xdr:cNvCxnSpPr/>
      </xdr:nvCxnSpPr>
      <xdr:spPr>
        <a:xfrm flipV="1">
          <a:off x="19545300" y="12306652"/>
          <a:ext cx="889000" cy="5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107090</xdr:rowOff>
    </xdr:from>
    <xdr:to>
      <xdr:col>107</xdr:col>
      <xdr:colOff>101600</xdr:colOff>
      <xdr:row>75</xdr:row>
      <xdr:rowOff>37240</xdr:rowOff>
    </xdr:to>
    <xdr:sp macro="" textlink="">
      <xdr:nvSpPr>
        <xdr:cNvPr id="847" name="フローチャート: 判断 846"/>
        <xdr:cNvSpPr/>
      </xdr:nvSpPr>
      <xdr:spPr>
        <a:xfrm>
          <a:off x="20383500" y="1279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28367</xdr:rowOff>
    </xdr:from>
    <xdr:ext cx="534377" cy="259045"/>
    <xdr:sp macro="" textlink="">
      <xdr:nvSpPr>
        <xdr:cNvPr id="848" name="テキスト ボックス 847"/>
        <xdr:cNvSpPr txBox="1"/>
      </xdr:nvSpPr>
      <xdr:spPr>
        <a:xfrm>
          <a:off x="20167111" y="1288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8636</xdr:rowOff>
    </xdr:from>
    <xdr:to>
      <xdr:col>102</xdr:col>
      <xdr:colOff>114300</xdr:colOff>
      <xdr:row>72</xdr:row>
      <xdr:rowOff>20567</xdr:rowOff>
    </xdr:to>
    <xdr:cxnSp macro="">
      <xdr:nvCxnSpPr>
        <xdr:cNvPr id="849" name="直線コネクタ 848"/>
        <xdr:cNvCxnSpPr/>
      </xdr:nvCxnSpPr>
      <xdr:spPr>
        <a:xfrm>
          <a:off x="18656300" y="12353036"/>
          <a:ext cx="889000" cy="1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104553</xdr:rowOff>
    </xdr:from>
    <xdr:to>
      <xdr:col>102</xdr:col>
      <xdr:colOff>165100</xdr:colOff>
      <xdr:row>75</xdr:row>
      <xdr:rowOff>34703</xdr:rowOff>
    </xdr:to>
    <xdr:sp macro="" textlink="">
      <xdr:nvSpPr>
        <xdr:cNvPr id="850" name="フローチャート: 判断 849"/>
        <xdr:cNvSpPr/>
      </xdr:nvSpPr>
      <xdr:spPr>
        <a:xfrm>
          <a:off x="19494500" y="1279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25830</xdr:rowOff>
    </xdr:from>
    <xdr:ext cx="534377" cy="259045"/>
    <xdr:sp macro="" textlink="">
      <xdr:nvSpPr>
        <xdr:cNvPr id="851" name="テキスト ボックス 850"/>
        <xdr:cNvSpPr txBox="1"/>
      </xdr:nvSpPr>
      <xdr:spPr>
        <a:xfrm>
          <a:off x="19278111" y="128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136743</xdr:rowOff>
    </xdr:from>
    <xdr:to>
      <xdr:col>98</xdr:col>
      <xdr:colOff>38100</xdr:colOff>
      <xdr:row>75</xdr:row>
      <xdr:rowOff>66893</xdr:rowOff>
    </xdr:to>
    <xdr:sp macro="" textlink="">
      <xdr:nvSpPr>
        <xdr:cNvPr id="852" name="フローチャート: 判断 851"/>
        <xdr:cNvSpPr/>
      </xdr:nvSpPr>
      <xdr:spPr>
        <a:xfrm>
          <a:off x="18605500" y="1282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58020</xdr:rowOff>
    </xdr:from>
    <xdr:ext cx="534377" cy="259045"/>
    <xdr:sp macro="" textlink="">
      <xdr:nvSpPr>
        <xdr:cNvPr id="853" name="テキスト ボックス 852"/>
        <xdr:cNvSpPr txBox="1"/>
      </xdr:nvSpPr>
      <xdr:spPr>
        <a:xfrm>
          <a:off x="18389111" y="129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139998</xdr:rowOff>
    </xdr:from>
    <xdr:to>
      <xdr:col>116</xdr:col>
      <xdr:colOff>114300</xdr:colOff>
      <xdr:row>73</xdr:row>
      <xdr:rowOff>70148</xdr:rowOff>
    </xdr:to>
    <xdr:sp macro="" textlink="">
      <xdr:nvSpPr>
        <xdr:cNvPr id="859" name="楕円 858"/>
        <xdr:cNvSpPr/>
      </xdr:nvSpPr>
      <xdr:spPr>
        <a:xfrm>
          <a:off x="22110700" y="1248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162875</xdr:rowOff>
    </xdr:from>
    <xdr:ext cx="599010" cy="259045"/>
    <xdr:sp macro="" textlink="">
      <xdr:nvSpPr>
        <xdr:cNvPr id="860" name="繰出金該当値テキスト"/>
        <xdr:cNvSpPr txBox="1"/>
      </xdr:nvSpPr>
      <xdr:spPr>
        <a:xfrm>
          <a:off x="22212300" y="1233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130887</xdr:rowOff>
    </xdr:from>
    <xdr:to>
      <xdr:col>112</xdr:col>
      <xdr:colOff>38100</xdr:colOff>
      <xdr:row>71</xdr:row>
      <xdr:rowOff>61037</xdr:rowOff>
    </xdr:to>
    <xdr:sp macro="" textlink="">
      <xdr:nvSpPr>
        <xdr:cNvPr id="861" name="楕円 860"/>
        <xdr:cNvSpPr/>
      </xdr:nvSpPr>
      <xdr:spPr>
        <a:xfrm>
          <a:off x="21272500" y="1213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77564</xdr:rowOff>
    </xdr:from>
    <xdr:ext cx="599010" cy="259045"/>
    <xdr:sp macro="" textlink="">
      <xdr:nvSpPr>
        <xdr:cNvPr id="862" name="テキスト ボックス 861"/>
        <xdr:cNvSpPr txBox="1"/>
      </xdr:nvSpPr>
      <xdr:spPr>
        <a:xfrm>
          <a:off x="21023795" y="1190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82902</xdr:rowOff>
    </xdr:from>
    <xdr:to>
      <xdr:col>107</xdr:col>
      <xdr:colOff>101600</xdr:colOff>
      <xdr:row>72</xdr:row>
      <xdr:rowOff>13052</xdr:rowOff>
    </xdr:to>
    <xdr:sp macro="" textlink="">
      <xdr:nvSpPr>
        <xdr:cNvPr id="863" name="楕円 862"/>
        <xdr:cNvSpPr/>
      </xdr:nvSpPr>
      <xdr:spPr>
        <a:xfrm>
          <a:off x="20383500" y="1225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29579</xdr:rowOff>
    </xdr:from>
    <xdr:ext cx="599010" cy="259045"/>
    <xdr:sp macro="" textlink="">
      <xdr:nvSpPr>
        <xdr:cNvPr id="864" name="テキスト ボックス 863"/>
        <xdr:cNvSpPr txBox="1"/>
      </xdr:nvSpPr>
      <xdr:spPr>
        <a:xfrm>
          <a:off x="20134795" y="1203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141217</xdr:rowOff>
    </xdr:from>
    <xdr:to>
      <xdr:col>102</xdr:col>
      <xdr:colOff>165100</xdr:colOff>
      <xdr:row>72</xdr:row>
      <xdr:rowOff>71367</xdr:rowOff>
    </xdr:to>
    <xdr:sp macro="" textlink="">
      <xdr:nvSpPr>
        <xdr:cNvPr id="865" name="楕円 864"/>
        <xdr:cNvSpPr/>
      </xdr:nvSpPr>
      <xdr:spPr>
        <a:xfrm>
          <a:off x="19494500" y="1231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87894</xdr:rowOff>
    </xdr:from>
    <xdr:ext cx="599010" cy="259045"/>
    <xdr:sp macro="" textlink="">
      <xdr:nvSpPr>
        <xdr:cNvPr id="866" name="テキスト ボックス 865"/>
        <xdr:cNvSpPr txBox="1"/>
      </xdr:nvSpPr>
      <xdr:spPr>
        <a:xfrm>
          <a:off x="19245795" y="1208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129286</xdr:rowOff>
    </xdr:from>
    <xdr:to>
      <xdr:col>98</xdr:col>
      <xdr:colOff>38100</xdr:colOff>
      <xdr:row>72</xdr:row>
      <xdr:rowOff>59436</xdr:rowOff>
    </xdr:to>
    <xdr:sp macro="" textlink="">
      <xdr:nvSpPr>
        <xdr:cNvPr id="867" name="楕円 866"/>
        <xdr:cNvSpPr/>
      </xdr:nvSpPr>
      <xdr:spPr>
        <a:xfrm>
          <a:off x="18605500" y="1230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75963</xdr:rowOff>
    </xdr:from>
    <xdr:ext cx="599010" cy="259045"/>
    <xdr:sp macro="" textlink="">
      <xdr:nvSpPr>
        <xdr:cNvPr id="868" name="テキスト ボックス 867"/>
        <xdr:cNvSpPr txBox="1"/>
      </xdr:nvSpPr>
      <xdr:spPr>
        <a:xfrm>
          <a:off x="18356795" y="1207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歳出決算総額は、住民一人当たり</a:t>
          </a:r>
          <a:r>
            <a:rPr kumimoji="1" lang="en-US" altLang="ja-JP" sz="1200">
              <a:solidFill>
                <a:schemeClr val="dk1"/>
              </a:solidFill>
              <a:effectLst/>
              <a:latin typeface="+mn-lt"/>
              <a:ea typeface="+mn-ea"/>
              <a:cs typeface="+mn-cs"/>
            </a:rPr>
            <a:t>1,124</a:t>
          </a:r>
          <a:r>
            <a:rPr kumimoji="1" lang="ja-JP" altLang="en-US" sz="1200">
              <a:solidFill>
                <a:schemeClr val="dk1"/>
              </a:solidFill>
              <a:effectLst/>
              <a:latin typeface="+mn-lt"/>
              <a:ea typeface="+mn-ea"/>
              <a:cs typeface="+mn-cs"/>
            </a:rPr>
            <a:t>千</a:t>
          </a:r>
          <a:r>
            <a:rPr kumimoji="1" lang="ja-JP" altLang="ja-JP" sz="1200">
              <a:solidFill>
                <a:schemeClr val="dk1"/>
              </a:solidFill>
              <a:effectLst/>
              <a:latin typeface="+mn-lt"/>
              <a:ea typeface="+mn-ea"/>
              <a:cs typeface="+mn-cs"/>
            </a:rPr>
            <a:t>円となった。主な構成要素である公債費は、繰上償還の実施や新規起債発行額を抑制することで公債費残高は減少しているものの、人口減少により住民一人当たりコストは高止まりの傾向にある。今後も計画的な繰上償還や投資事業の抑制を行い、適正な公債費の規模になるよう努め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前年度から大きく変動したものとしては、</a:t>
          </a:r>
          <a:r>
            <a:rPr kumimoji="1" lang="ja-JP" altLang="ja-JP" sz="1200">
              <a:solidFill>
                <a:schemeClr val="dk1"/>
              </a:solidFill>
              <a:effectLst/>
              <a:latin typeface="+mn-lt"/>
              <a:ea typeface="+mn-ea"/>
              <a:cs typeface="+mn-cs"/>
            </a:rPr>
            <a:t>普通建設事業費</a:t>
          </a:r>
          <a:r>
            <a:rPr kumimoji="1" lang="ja-JP" altLang="en-US" sz="1200">
              <a:solidFill>
                <a:schemeClr val="dk1"/>
              </a:solidFill>
              <a:effectLst/>
              <a:latin typeface="+mn-lt"/>
              <a:ea typeface="+mn-ea"/>
              <a:cs typeface="+mn-cs"/>
            </a:rPr>
            <a:t>が前年度実施した</a:t>
          </a:r>
          <a:r>
            <a:rPr kumimoji="1" lang="ja-JP" altLang="ja-JP" sz="1200">
              <a:solidFill>
                <a:schemeClr val="dk1"/>
              </a:solidFill>
              <a:effectLst/>
              <a:latin typeface="+mn-lt"/>
              <a:ea typeface="+mn-ea"/>
              <a:cs typeface="+mn-cs"/>
            </a:rPr>
            <a:t>大型事業の</a:t>
          </a:r>
          <a:r>
            <a:rPr kumimoji="1" lang="ja-JP" altLang="en-US" sz="1200">
              <a:solidFill>
                <a:schemeClr val="dk1"/>
              </a:solidFill>
              <a:effectLst/>
              <a:latin typeface="+mn-lt"/>
              <a:ea typeface="+mn-ea"/>
              <a:cs typeface="+mn-cs"/>
            </a:rPr>
            <a:t>完了</a:t>
          </a:r>
          <a:r>
            <a:rPr kumimoji="1" lang="ja-JP" altLang="ja-JP" sz="1200">
              <a:solidFill>
                <a:schemeClr val="dk1"/>
              </a:solidFill>
              <a:effectLst/>
              <a:latin typeface="+mn-lt"/>
              <a:ea typeface="+mn-ea"/>
              <a:cs typeface="+mn-cs"/>
            </a:rPr>
            <a:t>により大幅に</a:t>
          </a:r>
          <a:r>
            <a:rPr kumimoji="1" lang="ja-JP" altLang="en-US" sz="1200">
              <a:solidFill>
                <a:schemeClr val="dk1"/>
              </a:solidFill>
              <a:effectLst/>
              <a:latin typeface="+mn-lt"/>
              <a:ea typeface="+mn-ea"/>
              <a:cs typeface="+mn-cs"/>
            </a:rPr>
            <a:t>減少したほか、水道事業が公営企業法の適用を受けた影響により、繰出金が減少し補助金等が増加している。</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　この他、多くの項目で類似団体平均と比べて高い推移となって</a:t>
          </a:r>
          <a:r>
            <a:rPr kumimoji="1" lang="ja-JP" altLang="en-US" sz="1200">
              <a:solidFill>
                <a:schemeClr val="dk1"/>
              </a:solidFill>
              <a:effectLst/>
              <a:latin typeface="+mn-lt"/>
              <a:ea typeface="+mn-ea"/>
              <a:cs typeface="+mn-cs"/>
            </a:rPr>
            <a:t>いる。</a:t>
          </a:r>
          <a:r>
            <a:rPr kumimoji="1" lang="ja-JP" altLang="ja-JP" sz="1200">
              <a:solidFill>
                <a:schemeClr val="dk1"/>
              </a:solidFill>
              <a:effectLst/>
              <a:latin typeface="+mn-lt"/>
              <a:ea typeface="+mn-ea"/>
              <a:cs typeface="+mn-cs"/>
            </a:rPr>
            <a:t>各項目の主な要因として、扶助費は、本町では児童福祉施設として保育所と幼稚園を一体化させた「幼児園」を民間委託で運営しており、施設運営に係る人件費や物件費等が扶助費として分析されているため</a:t>
          </a:r>
          <a:r>
            <a:rPr kumimoji="1" lang="ja-JP" altLang="en-US" sz="1200">
              <a:solidFill>
                <a:schemeClr val="dk1"/>
              </a:solidFill>
              <a:effectLst/>
              <a:latin typeface="+mn-lt"/>
              <a:ea typeface="+mn-ea"/>
              <a:cs typeface="+mn-cs"/>
            </a:rPr>
            <a:t>、依然として高い状況にある</a:t>
          </a:r>
          <a:r>
            <a:rPr kumimoji="1" lang="ja-JP" altLang="ja-JP" sz="1200">
              <a:solidFill>
                <a:schemeClr val="dk1"/>
              </a:solidFill>
              <a:effectLst/>
              <a:latin typeface="+mn-lt"/>
              <a:ea typeface="+mn-ea"/>
              <a:cs typeface="+mn-cs"/>
            </a:rPr>
            <a:t>。補助費等は、病院事業負担金</a:t>
          </a:r>
          <a:r>
            <a:rPr kumimoji="1" lang="ja-JP" altLang="en-US" sz="1200">
              <a:solidFill>
                <a:schemeClr val="dk1"/>
              </a:solidFill>
              <a:effectLst/>
              <a:latin typeface="+mn-lt"/>
              <a:ea typeface="+mn-ea"/>
              <a:cs typeface="+mn-cs"/>
            </a:rPr>
            <a:t>及び水道事業負担金</a:t>
          </a:r>
          <a:r>
            <a:rPr kumimoji="1" lang="ja-JP" altLang="ja-JP" sz="1200">
              <a:solidFill>
                <a:schemeClr val="dk1"/>
              </a:solidFill>
              <a:effectLst/>
              <a:latin typeface="+mn-lt"/>
              <a:ea typeface="+mn-ea"/>
              <a:cs typeface="+mn-cs"/>
            </a:rPr>
            <a:t>が多額であることや、中山間地域直接支払事業及び多面的機能支払事業を積極的に実施しているためである。貸付金は、土地開発公社及び農業公社への短期貸付金が多額のためである。繰出金は、</a:t>
          </a:r>
          <a:r>
            <a:rPr kumimoji="1" lang="en-US" altLang="ja-JP" sz="1200">
              <a:solidFill>
                <a:schemeClr val="dk1"/>
              </a:solidFill>
              <a:effectLst/>
              <a:latin typeface="+mn-lt"/>
              <a:ea typeface="+mn-ea"/>
              <a:cs typeface="+mn-cs"/>
            </a:rPr>
            <a:t>H28</a:t>
          </a:r>
          <a:r>
            <a:rPr kumimoji="1" lang="ja-JP" altLang="en-US" sz="1200">
              <a:solidFill>
                <a:schemeClr val="dk1"/>
              </a:solidFill>
              <a:effectLst/>
              <a:latin typeface="+mn-lt"/>
              <a:ea typeface="+mn-ea"/>
              <a:cs typeface="+mn-cs"/>
            </a:rPr>
            <a:t>まで繰出金に分類された水道事業への支出が、前述の理由により</a:t>
          </a:r>
          <a:r>
            <a:rPr kumimoji="1" lang="en-US" altLang="ja-JP" sz="1200">
              <a:solidFill>
                <a:schemeClr val="dk1"/>
              </a:solidFill>
              <a:effectLst/>
              <a:latin typeface="+mn-lt"/>
              <a:ea typeface="+mn-ea"/>
              <a:cs typeface="+mn-cs"/>
            </a:rPr>
            <a:t>H29</a:t>
          </a:r>
          <a:r>
            <a:rPr kumimoji="1" lang="ja-JP" altLang="en-US" sz="1200">
              <a:solidFill>
                <a:schemeClr val="dk1"/>
              </a:solidFill>
              <a:effectLst/>
              <a:latin typeface="+mn-lt"/>
              <a:ea typeface="+mn-ea"/>
              <a:cs typeface="+mn-cs"/>
            </a:rPr>
            <a:t>からは補助費等となるため減少しているが、本町の地理的要因から、</a:t>
          </a:r>
          <a:r>
            <a:rPr kumimoji="1" lang="ja-JP" altLang="ja-JP" sz="1200">
              <a:solidFill>
                <a:schemeClr val="dk1"/>
              </a:solidFill>
              <a:effectLst/>
              <a:latin typeface="+mn-lt"/>
              <a:ea typeface="+mn-ea"/>
              <a:cs typeface="+mn-cs"/>
            </a:rPr>
            <a:t>下水道事業における建設改良費</a:t>
          </a:r>
          <a:r>
            <a:rPr kumimoji="1" lang="ja-JP" altLang="en-US" sz="1200">
              <a:solidFill>
                <a:schemeClr val="dk1"/>
              </a:solidFill>
              <a:effectLst/>
              <a:latin typeface="+mn-lt"/>
              <a:ea typeface="+mn-ea"/>
              <a:cs typeface="+mn-cs"/>
            </a:rPr>
            <a:t>と</a:t>
          </a:r>
          <a:r>
            <a:rPr kumimoji="1" lang="ja-JP" altLang="ja-JP" sz="1200">
              <a:solidFill>
                <a:schemeClr val="dk1"/>
              </a:solidFill>
              <a:effectLst/>
              <a:latin typeface="+mn-lt"/>
              <a:ea typeface="+mn-ea"/>
              <a:cs typeface="+mn-cs"/>
            </a:rPr>
            <a:t>それに伴う公債費に係る繰出金が</a:t>
          </a:r>
          <a:r>
            <a:rPr kumimoji="1" lang="ja-JP" altLang="en-US" sz="1200">
              <a:solidFill>
                <a:schemeClr val="dk1"/>
              </a:solidFill>
              <a:effectLst/>
              <a:latin typeface="+mn-lt"/>
              <a:ea typeface="+mn-ea"/>
              <a:cs typeface="+mn-cs"/>
            </a:rPr>
            <a:t>依然として</a:t>
          </a:r>
          <a:r>
            <a:rPr kumimoji="1" lang="ja-JP" altLang="ja-JP" sz="1200">
              <a:solidFill>
                <a:schemeClr val="dk1"/>
              </a:solidFill>
              <a:effectLst/>
              <a:latin typeface="+mn-lt"/>
              <a:ea typeface="+mn-ea"/>
              <a:cs typeface="+mn-cs"/>
            </a:rPr>
            <a:t>多額となっているためである。これらのことから、本町は類似団体に比べ多くの事業を実施しており、住民一人当たりコストが多額となっている。本町特有のコストもあるが、事業評価の実施や保有施設の抜本的な見直しなど、健全な財政運営に向けた不断の努力をしていきたい。</a:t>
          </a:r>
          <a:endParaRPr lang="ja-JP" altLang="ja-JP" sz="16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12,950
12,876
368.01
14,854,512
14,551,943
142,604
7,889,870
21,602,169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28666</xdr:rowOff>
    </xdr:from>
    <xdr:to>
      <xdr:col>24</xdr:col>
      <xdr:colOff>63500</xdr:colOff>
      <xdr:row>37</xdr:row>
      <xdr:rowOff>134801</xdr:rowOff>
    </xdr:to>
    <xdr:cxnSp macro="">
      <xdr:nvCxnSpPr>
        <xdr:cNvPr id="63" name="直線コネクタ 62"/>
        <xdr:cNvCxnSpPr/>
      </xdr:nvCxnSpPr>
      <xdr:spPr>
        <a:xfrm flipV="1">
          <a:off x="3797300" y="6372316"/>
          <a:ext cx="8382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31114</xdr:rowOff>
    </xdr:from>
    <xdr:ext cx="469744" cy="259045"/>
    <xdr:sp macro="" textlink="">
      <xdr:nvSpPr>
        <xdr:cNvPr id="64" name="議会費平均値テキスト"/>
        <xdr:cNvSpPr txBox="1"/>
      </xdr:nvSpPr>
      <xdr:spPr>
        <a:xfrm>
          <a:off x="4686300" y="586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58057</xdr:rowOff>
    </xdr:from>
    <xdr:to>
      <xdr:col>19</xdr:col>
      <xdr:colOff>177800</xdr:colOff>
      <xdr:row>37</xdr:row>
      <xdr:rowOff>134801</xdr:rowOff>
    </xdr:to>
    <xdr:cxnSp macro="">
      <xdr:nvCxnSpPr>
        <xdr:cNvPr id="66" name="直線コネクタ 65"/>
        <xdr:cNvCxnSpPr/>
      </xdr:nvCxnSpPr>
      <xdr:spPr>
        <a:xfrm>
          <a:off x="2908300" y="6230257"/>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167512</xdr:rowOff>
    </xdr:from>
    <xdr:ext cx="469744" cy="259045"/>
    <xdr:sp macro="" textlink="">
      <xdr:nvSpPr>
        <xdr:cNvPr id="68" name="テキスト ボックス 67"/>
        <xdr:cNvSpPr txBox="1"/>
      </xdr:nvSpPr>
      <xdr:spPr>
        <a:xfrm>
          <a:off x="3562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58057</xdr:rowOff>
    </xdr:from>
    <xdr:to>
      <xdr:col>15</xdr:col>
      <xdr:colOff>50800</xdr:colOff>
      <xdr:row>37</xdr:row>
      <xdr:rowOff>23767</xdr:rowOff>
    </xdr:to>
    <xdr:cxnSp macro="">
      <xdr:nvCxnSpPr>
        <xdr:cNvPr id="69" name="直線コネクタ 68"/>
        <xdr:cNvCxnSpPr/>
      </xdr:nvCxnSpPr>
      <xdr:spPr>
        <a:xfrm flipV="1">
          <a:off x="2019300" y="6230257"/>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169145</xdr:rowOff>
    </xdr:from>
    <xdr:ext cx="469744" cy="259045"/>
    <xdr:sp macro="" textlink="">
      <xdr:nvSpPr>
        <xdr:cNvPr id="71" name="テキスト ボックス 70"/>
        <xdr:cNvSpPr txBox="1"/>
      </xdr:nvSpPr>
      <xdr:spPr>
        <a:xfrm>
          <a:off x="2673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23767</xdr:rowOff>
    </xdr:from>
    <xdr:to>
      <xdr:col>10</xdr:col>
      <xdr:colOff>114300</xdr:colOff>
      <xdr:row>37</xdr:row>
      <xdr:rowOff>34217</xdr:rowOff>
    </xdr:to>
    <xdr:cxnSp macro="">
      <xdr:nvCxnSpPr>
        <xdr:cNvPr id="72" name="直線コネクタ 71"/>
        <xdr:cNvCxnSpPr/>
      </xdr:nvCxnSpPr>
      <xdr:spPr>
        <a:xfrm flipV="1">
          <a:off x="1130300" y="6367417"/>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52977</xdr:rowOff>
    </xdr:from>
    <xdr:to>
      <xdr:col>10</xdr:col>
      <xdr:colOff>165100</xdr:colOff>
      <xdr:row>34</xdr:row>
      <xdr:rowOff>154577</xdr:rowOff>
    </xdr:to>
    <xdr:sp macro="" textlink="">
      <xdr:nvSpPr>
        <xdr:cNvPr id="73" name="フローチャート: 判断 72"/>
        <xdr:cNvSpPr/>
      </xdr:nvSpPr>
      <xdr:spPr>
        <a:xfrm>
          <a:off x="1968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171104</xdr:rowOff>
    </xdr:from>
    <xdr:ext cx="469744" cy="259045"/>
    <xdr:sp macro="" textlink="">
      <xdr:nvSpPr>
        <xdr:cNvPr id="74" name="テキスト ボックス 73"/>
        <xdr:cNvSpPr txBox="1"/>
      </xdr:nvSpPr>
      <xdr:spPr>
        <a:xfrm>
          <a:off x="1784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86287</xdr:rowOff>
    </xdr:from>
    <xdr:to>
      <xdr:col>6</xdr:col>
      <xdr:colOff>38100</xdr:colOff>
      <xdr:row>35</xdr:row>
      <xdr:rowOff>16437</xdr:rowOff>
    </xdr:to>
    <xdr:sp macro="" textlink="">
      <xdr:nvSpPr>
        <xdr:cNvPr id="75" name="フローチャート: 判断 74"/>
        <xdr:cNvSpPr/>
      </xdr:nvSpPr>
      <xdr:spPr>
        <a:xfrm>
          <a:off x="1079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32964</xdr:rowOff>
    </xdr:from>
    <xdr:ext cx="469744" cy="259045"/>
    <xdr:sp macro="" textlink="">
      <xdr:nvSpPr>
        <xdr:cNvPr id="76" name="テキスト ボックス 75"/>
        <xdr:cNvSpPr txBox="1"/>
      </xdr:nvSpPr>
      <xdr:spPr>
        <a:xfrm>
          <a:off x="895428" y="569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149316</xdr:rowOff>
    </xdr:from>
    <xdr:to>
      <xdr:col>24</xdr:col>
      <xdr:colOff>114300</xdr:colOff>
      <xdr:row>37</xdr:row>
      <xdr:rowOff>79466</xdr:rowOff>
    </xdr:to>
    <xdr:sp macro="" textlink="">
      <xdr:nvSpPr>
        <xdr:cNvPr id="82" name="楕円 81"/>
        <xdr:cNvSpPr/>
      </xdr:nvSpPr>
      <xdr:spPr>
        <a:xfrm>
          <a:off x="4584700" y="632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127743</xdr:rowOff>
    </xdr:from>
    <xdr:ext cx="469744" cy="259045"/>
    <xdr:sp macro="" textlink="">
      <xdr:nvSpPr>
        <xdr:cNvPr id="83" name="議会費該当値テキスト"/>
        <xdr:cNvSpPr txBox="1"/>
      </xdr:nvSpPr>
      <xdr:spPr>
        <a:xfrm>
          <a:off x="4686300" y="629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84001</xdr:rowOff>
    </xdr:from>
    <xdr:to>
      <xdr:col>20</xdr:col>
      <xdr:colOff>38100</xdr:colOff>
      <xdr:row>38</xdr:row>
      <xdr:rowOff>14151</xdr:rowOff>
    </xdr:to>
    <xdr:sp macro="" textlink="">
      <xdr:nvSpPr>
        <xdr:cNvPr id="84" name="楕円 83"/>
        <xdr:cNvSpPr/>
      </xdr:nvSpPr>
      <xdr:spPr>
        <a:xfrm>
          <a:off x="3746500" y="642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5278</xdr:rowOff>
    </xdr:from>
    <xdr:ext cx="469744" cy="259045"/>
    <xdr:sp macro="" textlink="">
      <xdr:nvSpPr>
        <xdr:cNvPr id="85" name="テキスト ボックス 84"/>
        <xdr:cNvSpPr txBox="1"/>
      </xdr:nvSpPr>
      <xdr:spPr>
        <a:xfrm>
          <a:off x="3562428" y="652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7257</xdr:rowOff>
    </xdr:from>
    <xdr:to>
      <xdr:col>15</xdr:col>
      <xdr:colOff>101600</xdr:colOff>
      <xdr:row>36</xdr:row>
      <xdr:rowOff>108857</xdr:rowOff>
    </xdr:to>
    <xdr:sp macro="" textlink="">
      <xdr:nvSpPr>
        <xdr:cNvPr id="86" name="楕円 85"/>
        <xdr:cNvSpPr/>
      </xdr:nvSpPr>
      <xdr:spPr>
        <a:xfrm>
          <a:off x="2857500" y="61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99984</xdr:rowOff>
    </xdr:from>
    <xdr:ext cx="469744" cy="259045"/>
    <xdr:sp macro="" textlink="">
      <xdr:nvSpPr>
        <xdr:cNvPr id="87" name="テキスト ボックス 86"/>
        <xdr:cNvSpPr txBox="1"/>
      </xdr:nvSpPr>
      <xdr:spPr>
        <a:xfrm>
          <a:off x="2673428" y="627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144417</xdr:rowOff>
    </xdr:from>
    <xdr:to>
      <xdr:col>10</xdr:col>
      <xdr:colOff>165100</xdr:colOff>
      <xdr:row>37</xdr:row>
      <xdr:rowOff>74567</xdr:rowOff>
    </xdr:to>
    <xdr:sp macro="" textlink="">
      <xdr:nvSpPr>
        <xdr:cNvPr id="88" name="楕円 87"/>
        <xdr:cNvSpPr/>
      </xdr:nvSpPr>
      <xdr:spPr>
        <a:xfrm>
          <a:off x="1968500" y="63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65694</xdr:rowOff>
    </xdr:from>
    <xdr:ext cx="469744" cy="259045"/>
    <xdr:sp macro="" textlink="">
      <xdr:nvSpPr>
        <xdr:cNvPr id="89" name="テキスト ボックス 88"/>
        <xdr:cNvSpPr txBox="1"/>
      </xdr:nvSpPr>
      <xdr:spPr>
        <a:xfrm>
          <a:off x="1784428" y="640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154867</xdr:rowOff>
    </xdr:from>
    <xdr:to>
      <xdr:col>6</xdr:col>
      <xdr:colOff>38100</xdr:colOff>
      <xdr:row>37</xdr:row>
      <xdr:rowOff>85017</xdr:rowOff>
    </xdr:to>
    <xdr:sp macro="" textlink="">
      <xdr:nvSpPr>
        <xdr:cNvPr id="90" name="楕円 89"/>
        <xdr:cNvSpPr/>
      </xdr:nvSpPr>
      <xdr:spPr>
        <a:xfrm>
          <a:off x="1079500" y="632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76144</xdr:rowOff>
    </xdr:from>
    <xdr:ext cx="469744" cy="259045"/>
    <xdr:sp macro="" textlink="">
      <xdr:nvSpPr>
        <xdr:cNvPr id="91" name="テキスト ボックス 90"/>
        <xdr:cNvSpPr txBox="1"/>
      </xdr:nvSpPr>
      <xdr:spPr>
        <a:xfrm>
          <a:off x="895428" y="641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30241</xdr:rowOff>
    </xdr:from>
    <xdr:to>
      <xdr:col>24</xdr:col>
      <xdr:colOff>63500</xdr:colOff>
      <xdr:row>58</xdr:row>
      <xdr:rowOff>93337</xdr:rowOff>
    </xdr:to>
    <xdr:cxnSp macro="">
      <xdr:nvCxnSpPr>
        <xdr:cNvPr id="122" name="直線コネクタ 121"/>
        <xdr:cNvCxnSpPr/>
      </xdr:nvCxnSpPr>
      <xdr:spPr>
        <a:xfrm>
          <a:off x="3797300" y="9974341"/>
          <a:ext cx="838200" cy="6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43694</xdr:rowOff>
    </xdr:from>
    <xdr:ext cx="599010" cy="259045"/>
    <xdr:sp macro="" textlink="">
      <xdr:nvSpPr>
        <xdr:cNvPr id="123" name="総務費平均値テキスト"/>
        <xdr:cNvSpPr txBox="1"/>
      </xdr:nvSpPr>
      <xdr:spPr>
        <a:xfrm>
          <a:off x="4686300" y="9987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30241</xdr:rowOff>
    </xdr:from>
    <xdr:to>
      <xdr:col>19</xdr:col>
      <xdr:colOff>177800</xdr:colOff>
      <xdr:row>58</xdr:row>
      <xdr:rowOff>49819</xdr:rowOff>
    </xdr:to>
    <xdr:cxnSp macro="">
      <xdr:nvCxnSpPr>
        <xdr:cNvPr id="125" name="直線コネクタ 124"/>
        <xdr:cNvCxnSpPr/>
      </xdr:nvCxnSpPr>
      <xdr:spPr>
        <a:xfrm flipV="1">
          <a:off x="2908300" y="9974341"/>
          <a:ext cx="889000" cy="1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170559</xdr:rowOff>
    </xdr:from>
    <xdr:ext cx="599010" cy="259045"/>
    <xdr:sp macro="" textlink="">
      <xdr:nvSpPr>
        <xdr:cNvPr id="127" name="テキスト ボックス 126"/>
        <xdr:cNvSpPr txBox="1"/>
      </xdr:nvSpPr>
      <xdr:spPr>
        <a:xfrm>
          <a:off x="3497795" y="1011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49819</xdr:rowOff>
    </xdr:from>
    <xdr:to>
      <xdr:col>15</xdr:col>
      <xdr:colOff>50800</xdr:colOff>
      <xdr:row>58</xdr:row>
      <xdr:rowOff>125401</xdr:rowOff>
    </xdr:to>
    <xdr:cxnSp macro="">
      <xdr:nvCxnSpPr>
        <xdr:cNvPr id="128" name="直線コネクタ 127"/>
        <xdr:cNvCxnSpPr/>
      </xdr:nvCxnSpPr>
      <xdr:spPr>
        <a:xfrm flipV="1">
          <a:off x="2019300" y="9993919"/>
          <a:ext cx="889000" cy="7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24468</xdr:rowOff>
    </xdr:from>
    <xdr:ext cx="599010" cy="259045"/>
    <xdr:sp macro="" textlink="">
      <xdr:nvSpPr>
        <xdr:cNvPr id="130" name="テキスト ボックス 129"/>
        <xdr:cNvSpPr txBox="1"/>
      </xdr:nvSpPr>
      <xdr:spPr>
        <a:xfrm>
          <a:off x="2608795" y="1014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125401</xdr:rowOff>
    </xdr:from>
    <xdr:to>
      <xdr:col>10</xdr:col>
      <xdr:colOff>114300</xdr:colOff>
      <xdr:row>58</xdr:row>
      <xdr:rowOff>137920</xdr:rowOff>
    </xdr:to>
    <xdr:cxnSp macro="">
      <xdr:nvCxnSpPr>
        <xdr:cNvPr id="131" name="直線コネクタ 130"/>
        <xdr:cNvCxnSpPr/>
      </xdr:nvCxnSpPr>
      <xdr:spPr>
        <a:xfrm flipV="1">
          <a:off x="1130300" y="10069501"/>
          <a:ext cx="8890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98492</xdr:rowOff>
    </xdr:from>
    <xdr:to>
      <xdr:col>10</xdr:col>
      <xdr:colOff>165100</xdr:colOff>
      <xdr:row>59</xdr:row>
      <xdr:rowOff>28642</xdr:rowOff>
    </xdr:to>
    <xdr:sp macro="" textlink="">
      <xdr:nvSpPr>
        <xdr:cNvPr id="132" name="フローチャート: 判断 131"/>
        <xdr:cNvSpPr/>
      </xdr:nvSpPr>
      <xdr:spPr>
        <a:xfrm>
          <a:off x="1968500" y="1004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19769</xdr:rowOff>
    </xdr:from>
    <xdr:ext cx="599010" cy="259045"/>
    <xdr:sp macro="" textlink="">
      <xdr:nvSpPr>
        <xdr:cNvPr id="133" name="テキスト ボックス 132"/>
        <xdr:cNvSpPr txBox="1"/>
      </xdr:nvSpPr>
      <xdr:spPr>
        <a:xfrm>
          <a:off x="1719795" y="1013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95832</xdr:rowOff>
    </xdr:from>
    <xdr:to>
      <xdr:col>6</xdr:col>
      <xdr:colOff>38100</xdr:colOff>
      <xdr:row>59</xdr:row>
      <xdr:rowOff>25982</xdr:rowOff>
    </xdr:to>
    <xdr:sp macro="" textlink="">
      <xdr:nvSpPr>
        <xdr:cNvPr id="134" name="フローチャート: 判断 133"/>
        <xdr:cNvSpPr/>
      </xdr:nvSpPr>
      <xdr:spPr>
        <a:xfrm>
          <a:off x="1079500" y="100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17109</xdr:rowOff>
    </xdr:from>
    <xdr:ext cx="599010" cy="259045"/>
    <xdr:sp macro="" textlink="">
      <xdr:nvSpPr>
        <xdr:cNvPr id="135" name="テキスト ボックス 134"/>
        <xdr:cNvSpPr txBox="1"/>
      </xdr:nvSpPr>
      <xdr:spPr>
        <a:xfrm>
          <a:off x="830795" y="1013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42537</xdr:rowOff>
    </xdr:from>
    <xdr:to>
      <xdr:col>24</xdr:col>
      <xdr:colOff>114300</xdr:colOff>
      <xdr:row>58</xdr:row>
      <xdr:rowOff>144137</xdr:rowOff>
    </xdr:to>
    <xdr:sp macro="" textlink="">
      <xdr:nvSpPr>
        <xdr:cNvPr id="141" name="楕円 140"/>
        <xdr:cNvSpPr/>
      </xdr:nvSpPr>
      <xdr:spPr>
        <a:xfrm>
          <a:off x="4584700" y="99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1914</xdr:rowOff>
    </xdr:from>
    <xdr:ext cx="599010" cy="259045"/>
    <xdr:sp macro="" textlink="">
      <xdr:nvSpPr>
        <xdr:cNvPr id="142" name="総務費該当値テキスト"/>
        <xdr:cNvSpPr txBox="1"/>
      </xdr:nvSpPr>
      <xdr:spPr>
        <a:xfrm>
          <a:off x="4686300" y="977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150891</xdr:rowOff>
    </xdr:from>
    <xdr:to>
      <xdr:col>20</xdr:col>
      <xdr:colOff>38100</xdr:colOff>
      <xdr:row>58</xdr:row>
      <xdr:rowOff>81041</xdr:rowOff>
    </xdr:to>
    <xdr:sp macro="" textlink="">
      <xdr:nvSpPr>
        <xdr:cNvPr id="143" name="楕円 142"/>
        <xdr:cNvSpPr/>
      </xdr:nvSpPr>
      <xdr:spPr>
        <a:xfrm>
          <a:off x="3746500" y="992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97568</xdr:rowOff>
    </xdr:from>
    <xdr:ext cx="599010" cy="259045"/>
    <xdr:sp macro="" textlink="">
      <xdr:nvSpPr>
        <xdr:cNvPr id="144" name="テキスト ボックス 143"/>
        <xdr:cNvSpPr txBox="1"/>
      </xdr:nvSpPr>
      <xdr:spPr>
        <a:xfrm>
          <a:off x="3497795" y="969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170469</xdr:rowOff>
    </xdr:from>
    <xdr:to>
      <xdr:col>15</xdr:col>
      <xdr:colOff>101600</xdr:colOff>
      <xdr:row>58</xdr:row>
      <xdr:rowOff>100619</xdr:rowOff>
    </xdr:to>
    <xdr:sp macro="" textlink="">
      <xdr:nvSpPr>
        <xdr:cNvPr id="145" name="楕円 144"/>
        <xdr:cNvSpPr/>
      </xdr:nvSpPr>
      <xdr:spPr>
        <a:xfrm>
          <a:off x="2857500" y="994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117146</xdr:rowOff>
    </xdr:from>
    <xdr:ext cx="599010" cy="259045"/>
    <xdr:sp macro="" textlink="">
      <xdr:nvSpPr>
        <xdr:cNvPr id="146" name="テキスト ボックス 145"/>
        <xdr:cNvSpPr txBox="1"/>
      </xdr:nvSpPr>
      <xdr:spPr>
        <a:xfrm>
          <a:off x="2608795" y="971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74601</xdr:rowOff>
    </xdr:from>
    <xdr:to>
      <xdr:col>10</xdr:col>
      <xdr:colOff>165100</xdr:colOff>
      <xdr:row>59</xdr:row>
      <xdr:rowOff>4751</xdr:rowOff>
    </xdr:to>
    <xdr:sp macro="" textlink="">
      <xdr:nvSpPr>
        <xdr:cNvPr id="147" name="楕円 146"/>
        <xdr:cNvSpPr/>
      </xdr:nvSpPr>
      <xdr:spPr>
        <a:xfrm>
          <a:off x="1968500" y="1001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21278</xdr:rowOff>
    </xdr:from>
    <xdr:ext cx="599010" cy="259045"/>
    <xdr:sp macro="" textlink="">
      <xdr:nvSpPr>
        <xdr:cNvPr id="148" name="テキスト ボックス 147"/>
        <xdr:cNvSpPr txBox="1"/>
      </xdr:nvSpPr>
      <xdr:spPr>
        <a:xfrm>
          <a:off x="1719795" y="979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87120</xdr:rowOff>
    </xdr:from>
    <xdr:to>
      <xdr:col>6</xdr:col>
      <xdr:colOff>38100</xdr:colOff>
      <xdr:row>59</xdr:row>
      <xdr:rowOff>17270</xdr:rowOff>
    </xdr:to>
    <xdr:sp macro="" textlink="">
      <xdr:nvSpPr>
        <xdr:cNvPr id="149" name="楕円 148"/>
        <xdr:cNvSpPr/>
      </xdr:nvSpPr>
      <xdr:spPr>
        <a:xfrm>
          <a:off x="1079500" y="1003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33797</xdr:rowOff>
    </xdr:from>
    <xdr:ext cx="599010" cy="259045"/>
    <xdr:sp macro="" textlink="">
      <xdr:nvSpPr>
        <xdr:cNvPr id="150" name="テキスト ボックス 149"/>
        <xdr:cNvSpPr txBox="1"/>
      </xdr:nvSpPr>
      <xdr:spPr>
        <a:xfrm>
          <a:off x="830795" y="980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99786</xdr:rowOff>
    </xdr:from>
    <xdr:to>
      <xdr:col>24</xdr:col>
      <xdr:colOff>62865</xdr:colOff>
      <xdr:row>79</xdr:row>
      <xdr:rowOff>28639</xdr:rowOff>
    </xdr:to>
    <xdr:cxnSp macro="">
      <xdr:nvCxnSpPr>
        <xdr:cNvPr id="175" name="直線コネクタ 174"/>
        <xdr:cNvCxnSpPr/>
      </xdr:nvCxnSpPr>
      <xdr:spPr>
        <a:xfrm flipV="1">
          <a:off x="4633595" y="12272736"/>
          <a:ext cx="1270" cy="130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32466</xdr:rowOff>
    </xdr:from>
    <xdr:ext cx="599010" cy="259045"/>
    <xdr:sp macro="" textlink="">
      <xdr:nvSpPr>
        <xdr:cNvPr id="176" name="民生費最小値テキスト"/>
        <xdr:cNvSpPr txBox="1"/>
      </xdr:nvSpPr>
      <xdr:spPr>
        <a:xfrm>
          <a:off x="4686300" y="135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28639</xdr:rowOff>
    </xdr:from>
    <xdr:to>
      <xdr:col>24</xdr:col>
      <xdr:colOff>152400</xdr:colOff>
      <xdr:row>79</xdr:row>
      <xdr:rowOff>28639</xdr:rowOff>
    </xdr:to>
    <xdr:cxnSp macro="">
      <xdr:nvCxnSpPr>
        <xdr:cNvPr id="177" name="直線コネクタ 176"/>
        <xdr:cNvCxnSpPr/>
      </xdr:nvCxnSpPr>
      <xdr:spPr>
        <a:xfrm>
          <a:off x="4546600" y="135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46463</xdr:rowOff>
    </xdr:from>
    <xdr:ext cx="599010" cy="259045"/>
    <xdr:sp macro="" textlink="">
      <xdr:nvSpPr>
        <xdr:cNvPr id="178" name="民生費最大値テキスト"/>
        <xdr:cNvSpPr txBox="1"/>
      </xdr:nvSpPr>
      <xdr:spPr>
        <a:xfrm>
          <a:off x="4686300" y="12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99786</xdr:rowOff>
    </xdr:from>
    <xdr:to>
      <xdr:col>24</xdr:col>
      <xdr:colOff>152400</xdr:colOff>
      <xdr:row>71</xdr:row>
      <xdr:rowOff>99786</xdr:rowOff>
    </xdr:to>
    <xdr:cxnSp macro="">
      <xdr:nvCxnSpPr>
        <xdr:cNvPr id="179" name="直線コネクタ 178"/>
        <xdr:cNvCxnSpPr/>
      </xdr:nvCxnSpPr>
      <xdr:spPr>
        <a:xfrm>
          <a:off x="4546600" y="122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168488</xdr:rowOff>
    </xdr:from>
    <xdr:to>
      <xdr:col>24</xdr:col>
      <xdr:colOff>63500</xdr:colOff>
      <xdr:row>75</xdr:row>
      <xdr:rowOff>18527</xdr:rowOff>
    </xdr:to>
    <xdr:cxnSp macro="">
      <xdr:nvCxnSpPr>
        <xdr:cNvPr id="180" name="直線コネクタ 179"/>
        <xdr:cNvCxnSpPr/>
      </xdr:nvCxnSpPr>
      <xdr:spPr>
        <a:xfrm>
          <a:off x="3797300" y="12855788"/>
          <a:ext cx="8382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130184</xdr:rowOff>
    </xdr:from>
    <xdr:ext cx="599010" cy="259045"/>
    <xdr:sp macro="" textlink="">
      <xdr:nvSpPr>
        <xdr:cNvPr id="181" name="民生費平均値テキスト"/>
        <xdr:cNvSpPr txBox="1"/>
      </xdr:nvSpPr>
      <xdr:spPr>
        <a:xfrm>
          <a:off x="4686300" y="12988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151757</xdr:rowOff>
    </xdr:from>
    <xdr:to>
      <xdr:col>24</xdr:col>
      <xdr:colOff>114300</xdr:colOff>
      <xdr:row>76</xdr:row>
      <xdr:rowOff>81907</xdr:rowOff>
    </xdr:to>
    <xdr:sp macro="" textlink="">
      <xdr:nvSpPr>
        <xdr:cNvPr id="182" name="フローチャート: 判断 181"/>
        <xdr:cNvSpPr/>
      </xdr:nvSpPr>
      <xdr:spPr>
        <a:xfrm>
          <a:off x="45847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168488</xdr:rowOff>
    </xdr:from>
    <xdr:to>
      <xdr:col>19</xdr:col>
      <xdr:colOff>177800</xdr:colOff>
      <xdr:row>75</xdr:row>
      <xdr:rowOff>92936</xdr:rowOff>
    </xdr:to>
    <xdr:cxnSp macro="">
      <xdr:nvCxnSpPr>
        <xdr:cNvPr id="183" name="直線コネクタ 182"/>
        <xdr:cNvCxnSpPr/>
      </xdr:nvCxnSpPr>
      <xdr:spPr>
        <a:xfrm flipV="1">
          <a:off x="2908300" y="12855788"/>
          <a:ext cx="889000" cy="9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116614</xdr:rowOff>
    </xdr:from>
    <xdr:to>
      <xdr:col>20</xdr:col>
      <xdr:colOff>38100</xdr:colOff>
      <xdr:row>76</xdr:row>
      <xdr:rowOff>46763</xdr:rowOff>
    </xdr:to>
    <xdr:sp macro="" textlink="">
      <xdr:nvSpPr>
        <xdr:cNvPr id="184" name="フローチャート: 判断 183"/>
        <xdr:cNvSpPr/>
      </xdr:nvSpPr>
      <xdr:spPr>
        <a:xfrm>
          <a:off x="3746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37892</xdr:rowOff>
    </xdr:from>
    <xdr:ext cx="599010" cy="259045"/>
    <xdr:sp macro="" textlink="">
      <xdr:nvSpPr>
        <xdr:cNvPr id="185" name="テキスト ボックス 184"/>
        <xdr:cNvSpPr txBox="1"/>
      </xdr:nvSpPr>
      <xdr:spPr>
        <a:xfrm>
          <a:off x="3497795" y="130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74298</xdr:rowOff>
    </xdr:from>
    <xdr:to>
      <xdr:col>15</xdr:col>
      <xdr:colOff>50800</xdr:colOff>
      <xdr:row>75</xdr:row>
      <xdr:rowOff>92936</xdr:rowOff>
    </xdr:to>
    <xdr:cxnSp macro="">
      <xdr:nvCxnSpPr>
        <xdr:cNvPr id="186" name="直線コネクタ 185"/>
        <xdr:cNvCxnSpPr/>
      </xdr:nvCxnSpPr>
      <xdr:spPr>
        <a:xfrm>
          <a:off x="2019300" y="12933048"/>
          <a:ext cx="889000" cy="1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93639</xdr:rowOff>
    </xdr:from>
    <xdr:to>
      <xdr:col>15</xdr:col>
      <xdr:colOff>101600</xdr:colOff>
      <xdr:row>77</xdr:row>
      <xdr:rowOff>23789</xdr:rowOff>
    </xdr:to>
    <xdr:sp macro="" textlink="">
      <xdr:nvSpPr>
        <xdr:cNvPr id="187" name="フローチャート: 判断 186"/>
        <xdr:cNvSpPr/>
      </xdr:nvSpPr>
      <xdr:spPr>
        <a:xfrm>
          <a:off x="2857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14916</xdr:rowOff>
    </xdr:from>
    <xdr:ext cx="599010" cy="259045"/>
    <xdr:sp macro="" textlink="">
      <xdr:nvSpPr>
        <xdr:cNvPr id="188" name="テキスト ボックス 187"/>
        <xdr:cNvSpPr txBox="1"/>
      </xdr:nvSpPr>
      <xdr:spPr>
        <a:xfrm>
          <a:off x="2608795" y="1321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74298</xdr:rowOff>
    </xdr:from>
    <xdr:to>
      <xdr:col>10</xdr:col>
      <xdr:colOff>114300</xdr:colOff>
      <xdr:row>76</xdr:row>
      <xdr:rowOff>23419</xdr:rowOff>
    </xdr:to>
    <xdr:cxnSp macro="">
      <xdr:nvCxnSpPr>
        <xdr:cNvPr id="189" name="直線コネクタ 188"/>
        <xdr:cNvCxnSpPr/>
      </xdr:nvCxnSpPr>
      <xdr:spPr>
        <a:xfrm flipV="1">
          <a:off x="1130300" y="12933048"/>
          <a:ext cx="889000" cy="12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54221</xdr:rowOff>
    </xdr:from>
    <xdr:to>
      <xdr:col>10</xdr:col>
      <xdr:colOff>165100</xdr:colOff>
      <xdr:row>76</xdr:row>
      <xdr:rowOff>155821</xdr:rowOff>
    </xdr:to>
    <xdr:sp macro="" textlink="">
      <xdr:nvSpPr>
        <xdr:cNvPr id="190" name="フローチャート: 判断 189"/>
        <xdr:cNvSpPr/>
      </xdr:nvSpPr>
      <xdr:spPr>
        <a:xfrm>
          <a:off x="1968500" y="130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146948</xdr:rowOff>
    </xdr:from>
    <xdr:ext cx="599010" cy="259045"/>
    <xdr:sp macro="" textlink="">
      <xdr:nvSpPr>
        <xdr:cNvPr id="191" name="テキスト ボックス 190"/>
        <xdr:cNvSpPr txBox="1"/>
      </xdr:nvSpPr>
      <xdr:spPr>
        <a:xfrm>
          <a:off x="1719795" y="1317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157457</xdr:rowOff>
    </xdr:from>
    <xdr:to>
      <xdr:col>6</xdr:col>
      <xdr:colOff>38100</xdr:colOff>
      <xdr:row>77</xdr:row>
      <xdr:rowOff>87607</xdr:rowOff>
    </xdr:to>
    <xdr:sp macro="" textlink="">
      <xdr:nvSpPr>
        <xdr:cNvPr id="192" name="フローチャート: 判断 191"/>
        <xdr:cNvSpPr/>
      </xdr:nvSpPr>
      <xdr:spPr>
        <a:xfrm>
          <a:off x="1079500" y="1318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78734</xdr:rowOff>
    </xdr:from>
    <xdr:ext cx="599010" cy="259045"/>
    <xdr:sp macro="" textlink="">
      <xdr:nvSpPr>
        <xdr:cNvPr id="193" name="テキスト ボックス 192"/>
        <xdr:cNvSpPr txBox="1"/>
      </xdr:nvSpPr>
      <xdr:spPr>
        <a:xfrm>
          <a:off x="830795" y="1328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139177</xdr:rowOff>
    </xdr:from>
    <xdr:to>
      <xdr:col>24</xdr:col>
      <xdr:colOff>114300</xdr:colOff>
      <xdr:row>75</xdr:row>
      <xdr:rowOff>69327</xdr:rowOff>
    </xdr:to>
    <xdr:sp macro="" textlink="">
      <xdr:nvSpPr>
        <xdr:cNvPr id="199" name="楕円 198"/>
        <xdr:cNvSpPr/>
      </xdr:nvSpPr>
      <xdr:spPr>
        <a:xfrm>
          <a:off x="4584700" y="1282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162054</xdr:rowOff>
    </xdr:from>
    <xdr:ext cx="599010" cy="259045"/>
    <xdr:sp macro="" textlink="">
      <xdr:nvSpPr>
        <xdr:cNvPr id="200" name="民生費該当値テキスト"/>
        <xdr:cNvSpPr txBox="1"/>
      </xdr:nvSpPr>
      <xdr:spPr>
        <a:xfrm>
          <a:off x="4686300" y="12677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117688</xdr:rowOff>
    </xdr:from>
    <xdr:to>
      <xdr:col>20</xdr:col>
      <xdr:colOff>38100</xdr:colOff>
      <xdr:row>75</xdr:row>
      <xdr:rowOff>47838</xdr:rowOff>
    </xdr:to>
    <xdr:sp macro="" textlink="">
      <xdr:nvSpPr>
        <xdr:cNvPr id="201" name="楕円 200"/>
        <xdr:cNvSpPr/>
      </xdr:nvSpPr>
      <xdr:spPr>
        <a:xfrm>
          <a:off x="3746500" y="1280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64365</xdr:rowOff>
    </xdr:from>
    <xdr:ext cx="599010" cy="259045"/>
    <xdr:sp macro="" textlink="">
      <xdr:nvSpPr>
        <xdr:cNvPr id="202" name="テキスト ボックス 201"/>
        <xdr:cNvSpPr txBox="1"/>
      </xdr:nvSpPr>
      <xdr:spPr>
        <a:xfrm>
          <a:off x="3497795" y="12580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42136</xdr:rowOff>
    </xdr:from>
    <xdr:to>
      <xdr:col>15</xdr:col>
      <xdr:colOff>101600</xdr:colOff>
      <xdr:row>75</xdr:row>
      <xdr:rowOff>143736</xdr:rowOff>
    </xdr:to>
    <xdr:sp macro="" textlink="">
      <xdr:nvSpPr>
        <xdr:cNvPr id="203" name="楕円 202"/>
        <xdr:cNvSpPr/>
      </xdr:nvSpPr>
      <xdr:spPr>
        <a:xfrm>
          <a:off x="2857500" y="1290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160263</xdr:rowOff>
    </xdr:from>
    <xdr:ext cx="599010" cy="259045"/>
    <xdr:sp macro="" textlink="">
      <xdr:nvSpPr>
        <xdr:cNvPr id="204" name="テキスト ボックス 203"/>
        <xdr:cNvSpPr txBox="1"/>
      </xdr:nvSpPr>
      <xdr:spPr>
        <a:xfrm>
          <a:off x="2608795" y="1267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23498</xdr:rowOff>
    </xdr:from>
    <xdr:to>
      <xdr:col>10</xdr:col>
      <xdr:colOff>165100</xdr:colOff>
      <xdr:row>75</xdr:row>
      <xdr:rowOff>125098</xdr:rowOff>
    </xdr:to>
    <xdr:sp macro="" textlink="">
      <xdr:nvSpPr>
        <xdr:cNvPr id="205" name="楕円 204"/>
        <xdr:cNvSpPr/>
      </xdr:nvSpPr>
      <xdr:spPr>
        <a:xfrm>
          <a:off x="1968500" y="1288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141625</xdr:rowOff>
    </xdr:from>
    <xdr:ext cx="599010" cy="259045"/>
    <xdr:sp macro="" textlink="">
      <xdr:nvSpPr>
        <xdr:cNvPr id="206" name="テキスト ボックス 205"/>
        <xdr:cNvSpPr txBox="1"/>
      </xdr:nvSpPr>
      <xdr:spPr>
        <a:xfrm>
          <a:off x="1719795" y="1265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144069</xdr:rowOff>
    </xdr:from>
    <xdr:to>
      <xdr:col>6</xdr:col>
      <xdr:colOff>38100</xdr:colOff>
      <xdr:row>76</xdr:row>
      <xdr:rowOff>74219</xdr:rowOff>
    </xdr:to>
    <xdr:sp macro="" textlink="">
      <xdr:nvSpPr>
        <xdr:cNvPr id="207" name="楕円 206"/>
        <xdr:cNvSpPr/>
      </xdr:nvSpPr>
      <xdr:spPr>
        <a:xfrm>
          <a:off x="1079500" y="1300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90746</xdr:rowOff>
    </xdr:from>
    <xdr:ext cx="599010" cy="259045"/>
    <xdr:sp macro="" textlink="">
      <xdr:nvSpPr>
        <xdr:cNvPr id="208" name="テキスト ボックス 207"/>
        <xdr:cNvSpPr txBox="1"/>
      </xdr:nvSpPr>
      <xdr:spPr>
        <a:xfrm>
          <a:off x="830795" y="1277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132820</xdr:rowOff>
    </xdr:from>
    <xdr:to>
      <xdr:col>24</xdr:col>
      <xdr:colOff>63500</xdr:colOff>
      <xdr:row>96</xdr:row>
      <xdr:rowOff>50518</xdr:rowOff>
    </xdr:to>
    <xdr:cxnSp macro="">
      <xdr:nvCxnSpPr>
        <xdr:cNvPr id="235" name="直線コネクタ 234"/>
        <xdr:cNvCxnSpPr/>
      </xdr:nvCxnSpPr>
      <xdr:spPr>
        <a:xfrm flipV="1">
          <a:off x="3797300" y="16420570"/>
          <a:ext cx="838200" cy="8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94018</xdr:rowOff>
    </xdr:from>
    <xdr:ext cx="534377" cy="259045"/>
    <xdr:sp macro="" textlink="">
      <xdr:nvSpPr>
        <xdr:cNvPr id="236" name="衛生費平均値テキスト"/>
        <xdr:cNvSpPr txBox="1"/>
      </xdr:nvSpPr>
      <xdr:spPr>
        <a:xfrm>
          <a:off x="4686300" y="165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50518</xdr:rowOff>
    </xdr:from>
    <xdr:to>
      <xdr:col>19</xdr:col>
      <xdr:colOff>177800</xdr:colOff>
      <xdr:row>96</xdr:row>
      <xdr:rowOff>51402</xdr:rowOff>
    </xdr:to>
    <xdr:cxnSp macro="">
      <xdr:nvCxnSpPr>
        <xdr:cNvPr id="238" name="直線コネクタ 237"/>
        <xdr:cNvCxnSpPr/>
      </xdr:nvCxnSpPr>
      <xdr:spPr>
        <a:xfrm flipV="1">
          <a:off x="2908300" y="16509718"/>
          <a:ext cx="8890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77587</xdr:rowOff>
    </xdr:from>
    <xdr:ext cx="534377" cy="259045"/>
    <xdr:sp macro="" textlink="">
      <xdr:nvSpPr>
        <xdr:cNvPr id="240" name="テキスト ボックス 239"/>
        <xdr:cNvSpPr txBox="1"/>
      </xdr:nvSpPr>
      <xdr:spPr>
        <a:xfrm>
          <a:off x="3530111" y="167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43518</xdr:rowOff>
    </xdr:from>
    <xdr:to>
      <xdr:col>15</xdr:col>
      <xdr:colOff>50800</xdr:colOff>
      <xdr:row>96</xdr:row>
      <xdr:rowOff>51402</xdr:rowOff>
    </xdr:to>
    <xdr:cxnSp macro="">
      <xdr:nvCxnSpPr>
        <xdr:cNvPr id="241" name="直線コネクタ 240"/>
        <xdr:cNvCxnSpPr/>
      </xdr:nvCxnSpPr>
      <xdr:spPr>
        <a:xfrm>
          <a:off x="2019300" y="16502718"/>
          <a:ext cx="889000" cy="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91229</xdr:rowOff>
    </xdr:from>
    <xdr:ext cx="534377" cy="259045"/>
    <xdr:sp macro="" textlink="">
      <xdr:nvSpPr>
        <xdr:cNvPr id="243" name="テキスト ボックス 242"/>
        <xdr:cNvSpPr txBox="1"/>
      </xdr:nvSpPr>
      <xdr:spPr>
        <a:xfrm>
          <a:off x="2641111" y="167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43518</xdr:rowOff>
    </xdr:from>
    <xdr:to>
      <xdr:col>10</xdr:col>
      <xdr:colOff>114300</xdr:colOff>
      <xdr:row>96</xdr:row>
      <xdr:rowOff>58249</xdr:rowOff>
    </xdr:to>
    <xdr:cxnSp macro="">
      <xdr:nvCxnSpPr>
        <xdr:cNvPr id="244" name="直線コネクタ 243"/>
        <xdr:cNvCxnSpPr/>
      </xdr:nvCxnSpPr>
      <xdr:spPr>
        <a:xfrm flipV="1">
          <a:off x="1130300" y="16502718"/>
          <a:ext cx="889000" cy="1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154595</xdr:rowOff>
    </xdr:from>
    <xdr:to>
      <xdr:col>10</xdr:col>
      <xdr:colOff>165100</xdr:colOff>
      <xdr:row>97</xdr:row>
      <xdr:rowOff>84745</xdr:rowOff>
    </xdr:to>
    <xdr:sp macro="" textlink="">
      <xdr:nvSpPr>
        <xdr:cNvPr id="245" name="フローチャート: 判断 244"/>
        <xdr:cNvSpPr/>
      </xdr:nvSpPr>
      <xdr:spPr>
        <a:xfrm>
          <a:off x="1968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75872</xdr:rowOff>
    </xdr:from>
    <xdr:ext cx="534377" cy="259045"/>
    <xdr:sp macro="" textlink="">
      <xdr:nvSpPr>
        <xdr:cNvPr id="246" name="テキスト ボックス 245"/>
        <xdr:cNvSpPr txBox="1"/>
      </xdr:nvSpPr>
      <xdr:spPr>
        <a:xfrm>
          <a:off x="1752111" y="167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155820</xdr:rowOff>
    </xdr:from>
    <xdr:to>
      <xdr:col>6</xdr:col>
      <xdr:colOff>38100</xdr:colOff>
      <xdr:row>97</xdr:row>
      <xdr:rowOff>85970</xdr:rowOff>
    </xdr:to>
    <xdr:sp macro="" textlink="">
      <xdr:nvSpPr>
        <xdr:cNvPr id="247" name="フローチャート: 判断 246"/>
        <xdr:cNvSpPr/>
      </xdr:nvSpPr>
      <xdr:spPr>
        <a:xfrm>
          <a:off x="1079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77097</xdr:rowOff>
    </xdr:from>
    <xdr:ext cx="534377" cy="259045"/>
    <xdr:sp macro="" textlink="">
      <xdr:nvSpPr>
        <xdr:cNvPr id="248" name="テキスト ボックス 247"/>
        <xdr:cNvSpPr txBox="1"/>
      </xdr:nvSpPr>
      <xdr:spPr>
        <a:xfrm>
          <a:off x="863111" y="167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82020</xdr:rowOff>
    </xdr:from>
    <xdr:to>
      <xdr:col>24</xdr:col>
      <xdr:colOff>114300</xdr:colOff>
      <xdr:row>96</xdr:row>
      <xdr:rowOff>12170</xdr:rowOff>
    </xdr:to>
    <xdr:sp macro="" textlink="">
      <xdr:nvSpPr>
        <xdr:cNvPr id="254" name="楕円 253"/>
        <xdr:cNvSpPr/>
      </xdr:nvSpPr>
      <xdr:spPr>
        <a:xfrm>
          <a:off x="4584700" y="163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104897</xdr:rowOff>
    </xdr:from>
    <xdr:ext cx="599010" cy="259045"/>
    <xdr:sp macro="" textlink="">
      <xdr:nvSpPr>
        <xdr:cNvPr id="255" name="衛生費該当値テキスト"/>
        <xdr:cNvSpPr txBox="1"/>
      </xdr:nvSpPr>
      <xdr:spPr>
        <a:xfrm>
          <a:off x="4686300" y="16221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171168</xdr:rowOff>
    </xdr:from>
    <xdr:to>
      <xdr:col>20</xdr:col>
      <xdr:colOff>38100</xdr:colOff>
      <xdr:row>96</xdr:row>
      <xdr:rowOff>101318</xdr:rowOff>
    </xdr:to>
    <xdr:sp macro="" textlink="">
      <xdr:nvSpPr>
        <xdr:cNvPr id="256" name="楕円 255"/>
        <xdr:cNvSpPr/>
      </xdr:nvSpPr>
      <xdr:spPr>
        <a:xfrm>
          <a:off x="3746500" y="164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117845</xdr:rowOff>
    </xdr:from>
    <xdr:ext cx="534377" cy="259045"/>
    <xdr:sp macro="" textlink="">
      <xdr:nvSpPr>
        <xdr:cNvPr id="257" name="テキスト ボックス 256"/>
        <xdr:cNvSpPr txBox="1"/>
      </xdr:nvSpPr>
      <xdr:spPr>
        <a:xfrm>
          <a:off x="3530111" y="1623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602</xdr:rowOff>
    </xdr:from>
    <xdr:to>
      <xdr:col>15</xdr:col>
      <xdr:colOff>101600</xdr:colOff>
      <xdr:row>96</xdr:row>
      <xdr:rowOff>102202</xdr:rowOff>
    </xdr:to>
    <xdr:sp macro="" textlink="">
      <xdr:nvSpPr>
        <xdr:cNvPr id="258" name="楕円 257"/>
        <xdr:cNvSpPr/>
      </xdr:nvSpPr>
      <xdr:spPr>
        <a:xfrm>
          <a:off x="2857500" y="1645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118729</xdr:rowOff>
    </xdr:from>
    <xdr:ext cx="534377" cy="259045"/>
    <xdr:sp macro="" textlink="">
      <xdr:nvSpPr>
        <xdr:cNvPr id="259" name="テキスト ボックス 258"/>
        <xdr:cNvSpPr txBox="1"/>
      </xdr:nvSpPr>
      <xdr:spPr>
        <a:xfrm>
          <a:off x="2641111" y="1623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164168</xdr:rowOff>
    </xdr:from>
    <xdr:to>
      <xdr:col>10</xdr:col>
      <xdr:colOff>165100</xdr:colOff>
      <xdr:row>96</xdr:row>
      <xdr:rowOff>94318</xdr:rowOff>
    </xdr:to>
    <xdr:sp macro="" textlink="">
      <xdr:nvSpPr>
        <xdr:cNvPr id="260" name="楕円 259"/>
        <xdr:cNvSpPr/>
      </xdr:nvSpPr>
      <xdr:spPr>
        <a:xfrm>
          <a:off x="1968500" y="1645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110845</xdr:rowOff>
    </xdr:from>
    <xdr:ext cx="534377" cy="259045"/>
    <xdr:sp macro="" textlink="">
      <xdr:nvSpPr>
        <xdr:cNvPr id="261" name="テキスト ボックス 260"/>
        <xdr:cNvSpPr txBox="1"/>
      </xdr:nvSpPr>
      <xdr:spPr>
        <a:xfrm>
          <a:off x="1752111" y="1622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7449</xdr:rowOff>
    </xdr:from>
    <xdr:to>
      <xdr:col>6</xdr:col>
      <xdr:colOff>38100</xdr:colOff>
      <xdr:row>96</xdr:row>
      <xdr:rowOff>109049</xdr:rowOff>
    </xdr:to>
    <xdr:sp macro="" textlink="">
      <xdr:nvSpPr>
        <xdr:cNvPr id="262" name="楕円 261"/>
        <xdr:cNvSpPr/>
      </xdr:nvSpPr>
      <xdr:spPr>
        <a:xfrm>
          <a:off x="1079500" y="1646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125576</xdr:rowOff>
    </xdr:from>
    <xdr:ext cx="534377" cy="259045"/>
    <xdr:sp macro="" textlink="">
      <xdr:nvSpPr>
        <xdr:cNvPr id="263" name="テキスト ボックス 262"/>
        <xdr:cNvSpPr txBox="1"/>
      </xdr:nvSpPr>
      <xdr:spPr>
        <a:xfrm>
          <a:off x="863111" y="162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69161</xdr:rowOff>
    </xdr:from>
    <xdr:to>
      <xdr:col>54</xdr:col>
      <xdr:colOff>189865</xdr:colOff>
      <xdr:row>39</xdr:row>
      <xdr:rowOff>98878</xdr:rowOff>
    </xdr:to>
    <xdr:cxnSp macro="">
      <xdr:nvCxnSpPr>
        <xdr:cNvPr id="289" name="直線コネクタ 288"/>
        <xdr:cNvCxnSpPr/>
      </xdr:nvCxnSpPr>
      <xdr:spPr>
        <a:xfrm flipV="1">
          <a:off x="10475595" y="5212661"/>
          <a:ext cx="1270" cy="1572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15838</xdr:rowOff>
    </xdr:from>
    <xdr:ext cx="469744" cy="259045"/>
    <xdr:sp macro="" textlink="">
      <xdr:nvSpPr>
        <xdr:cNvPr id="292" name="労働費最大値テキスト"/>
        <xdr:cNvSpPr txBox="1"/>
      </xdr:nvSpPr>
      <xdr:spPr>
        <a:xfrm>
          <a:off x="10528300" y="498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69161</xdr:rowOff>
    </xdr:from>
    <xdr:to>
      <xdr:col>55</xdr:col>
      <xdr:colOff>88900</xdr:colOff>
      <xdr:row>30</xdr:row>
      <xdr:rowOff>69161</xdr:rowOff>
    </xdr:to>
    <xdr:cxnSp macro="">
      <xdr:nvCxnSpPr>
        <xdr:cNvPr id="293" name="直線コネクタ 292"/>
        <xdr:cNvCxnSpPr/>
      </xdr:nvCxnSpPr>
      <xdr:spPr>
        <a:xfrm>
          <a:off x="10388600" y="521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52832</xdr:rowOff>
    </xdr:from>
    <xdr:to>
      <xdr:col>55</xdr:col>
      <xdr:colOff>0</xdr:colOff>
      <xdr:row>34</xdr:row>
      <xdr:rowOff>146884</xdr:rowOff>
    </xdr:to>
    <xdr:cxnSp macro="">
      <xdr:nvCxnSpPr>
        <xdr:cNvPr id="294" name="直線コネクタ 293"/>
        <xdr:cNvCxnSpPr/>
      </xdr:nvCxnSpPr>
      <xdr:spPr>
        <a:xfrm>
          <a:off x="9639300" y="5196332"/>
          <a:ext cx="838200" cy="77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129376</xdr:rowOff>
    </xdr:from>
    <xdr:ext cx="378565" cy="259045"/>
    <xdr:sp macro="" textlink="">
      <xdr:nvSpPr>
        <xdr:cNvPr id="295" name="労働費平均値テキスト"/>
        <xdr:cNvSpPr txBox="1"/>
      </xdr:nvSpPr>
      <xdr:spPr>
        <a:xfrm>
          <a:off x="10528300" y="6473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296" name="フローチャート: 判断 295"/>
        <xdr:cNvSpPr/>
      </xdr:nvSpPr>
      <xdr:spPr>
        <a:xfrm>
          <a:off x="104267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52832</xdr:rowOff>
    </xdr:from>
    <xdr:to>
      <xdr:col>50</xdr:col>
      <xdr:colOff>114300</xdr:colOff>
      <xdr:row>34</xdr:row>
      <xdr:rowOff>137087</xdr:rowOff>
    </xdr:to>
    <xdr:cxnSp macro="">
      <xdr:nvCxnSpPr>
        <xdr:cNvPr id="297" name="直線コネクタ 296"/>
        <xdr:cNvCxnSpPr/>
      </xdr:nvCxnSpPr>
      <xdr:spPr>
        <a:xfrm flipV="1">
          <a:off x="8750300" y="5196332"/>
          <a:ext cx="889000" cy="77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137233</xdr:rowOff>
    </xdr:from>
    <xdr:to>
      <xdr:col>50</xdr:col>
      <xdr:colOff>165100</xdr:colOff>
      <xdr:row>38</xdr:row>
      <xdr:rowOff>67383</xdr:rowOff>
    </xdr:to>
    <xdr:sp macro="" textlink="">
      <xdr:nvSpPr>
        <xdr:cNvPr id="298" name="フローチャート: 判断 297"/>
        <xdr:cNvSpPr/>
      </xdr:nvSpPr>
      <xdr:spPr>
        <a:xfrm>
          <a:off x="9588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58510</xdr:rowOff>
    </xdr:from>
    <xdr:ext cx="378565" cy="259045"/>
    <xdr:sp macro="" textlink="">
      <xdr:nvSpPr>
        <xdr:cNvPr id="299" name="テキスト ボックス 298"/>
        <xdr:cNvSpPr txBox="1"/>
      </xdr:nvSpPr>
      <xdr:spPr>
        <a:xfrm>
          <a:off x="9450017" y="6573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45321</xdr:rowOff>
    </xdr:from>
    <xdr:to>
      <xdr:col>45</xdr:col>
      <xdr:colOff>177800</xdr:colOff>
      <xdr:row>34</xdr:row>
      <xdr:rowOff>137087</xdr:rowOff>
    </xdr:to>
    <xdr:cxnSp macro="">
      <xdr:nvCxnSpPr>
        <xdr:cNvPr id="300" name="直線コネクタ 299"/>
        <xdr:cNvCxnSpPr/>
      </xdr:nvCxnSpPr>
      <xdr:spPr>
        <a:xfrm>
          <a:off x="7861300" y="5703171"/>
          <a:ext cx="889000" cy="26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156827</xdr:rowOff>
    </xdr:from>
    <xdr:to>
      <xdr:col>46</xdr:col>
      <xdr:colOff>38100</xdr:colOff>
      <xdr:row>38</xdr:row>
      <xdr:rowOff>86977</xdr:rowOff>
    </xdr:to>
    <xdr:sp macro="" textlink="">
      <xdr:nvSpPr>
        <xdr:cNvPr id="301" name="フローチャート: 判断 300"/>
        <xdr:cNvSpPr/>
      </xdr:nvSpPr>
      <xdr:spPr>
        <a:xfrm>
          <a:off x="8699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78104</xdr:rowOff>
    </xdr:from>
    <xdr:ext cx="378565" cy="259045"/>
    <xdr:sp macro="" textlink="">
      <xdr:nvSpPr>
        <xdr:cNvPr id="302" name="テキスト ボックス 301"/>
        <xdr:cNvSpPr txBox="1"/>
      </xdr:nvSpPr>
      <xdr:spPr>
        <a:xfrm>
          <a:off x="8561017" y="659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45321</xdr:rowOff>
    </xdr:from>
    <xdr:to>
      <xdr:col>41</xdr:col>
      <xdr:colOff>50800</xdr:colOff>
      <xdr:row>35</xdr:row>
      <xdr:rowOff>105737</xdr:rowOff>
    </xdr:to>
    <xdr:cxnSp macro="">
      <xdr:nvCxnSpPr>
        <xdr:cNvPr id="303" name="直線コネクタ 302"/>
        <xdr:cNvCxnSpPr/>
      </xdr:nvCxnSpPr>
      <xdr:spPr>
        <a:xfrm flipV="1">
          <a:off x="6972300" y="5703171"/>
          <a:ext cx="889000" cy="40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157807</xdr:rowOff>
    </xdr:from>
    <xdr:to>
      <xdr:col>41</xdr:col>
      <xdr:colOff>101600</xdr:colOff>
      <xdr:row>35</xdr:row>
      <xdr:rowOff>87957</xdr:rowOff>
    </xdr:to>
    <xdr:sp macro="" textlink="">
      <xdr:nvSpPr>
        <xdr:cNvPr id="304" name="フローチャート: 判断 303"/>
        <xdr:cNvSpPr/>
      </xdr:nvSpPr>
      <xdr:spPr>
        <a:xfrm>
          <a:off x="7810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79084</xdr:rowOff>
    </xdr:from>
    <xdr:ext cx="469744" cy="259045"/>
    <xdr:sp macro="" textlink="">
      <xdr:nvSpPr>
        <xdr:cNvPr id="305" name="テキスト ボックス 304"/>
        <xdr:cNvSpPr txBox="1"/>
      </xdr:nvSpPr>
      <xdr:spPr>
        <a:xfrm>
          <a:off x="7626428" y="607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126782</xdr:rowOff>
    </xdr:from>
    <xdr:to>
      <xdr:col>36</xdr:col>
      <xdr:colOff>165100</xdr:colOff>
      <xdr:row>34</xdr:row>
      <xdr:rowOff>56932</xdr:rowOff>
    </xdr:to>
    <xdr:sp macro="" textlink="">
      <xdr:nvSpPr>
        <xdr:cNvPr id="306" name="フローチャート: 判断 305"/>
        <xdr:cNvSpPr/>
      </xdr:nvSpPr>
      <xdr:spPr>
        <a:xfrm>
          <a:off x="6921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73459</xdr:rowOff>
    </xdr:from>
    <xdr:ext cx="469744" cy="259045"/>
    <xdr:sp macro="" textlink="">
      <xdr:nvSpPr>
        <xdr:cNvPr id="307" name="テキスト ボックス 306"/>
        <xdr:cNvSpPr txBox="1"/>
      </xdr:nvSpPr>
      <xdr:spPr>
        <a:xfrm>
          <a:off x="6737428"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96084</xdr:rowOff>
    </xdr:from>
    <xdr:to>
      <xdr:col>55</xdr:col>
      <xdr:colOff>50800</xdr:colOff>
      <xdr:row>35</xdr:row>
      <xdr:rowOff>26234</xdr:rowOff>
    </xdr:to>
    <xdr:sp macro="" textlink="">
      <xdr:nvSpPr>
        <xdr:cNvPr id="313" name="楕円 312"/>
        <xdr:cNvSpPr/>
      </xdr:nvSpPr>
      <xdr:spPr>
        <a:xfrm>
          <a:off x="10426700" y="592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118961</xdr:rowOff>
    </xdr:from>
    <xdr:ext cx="469744" cy="259045"/>
    <xdr:sp macro="" textlink="">
      <xdr:nvSpPr>
        <xdr:cNvPr id="314" name="労働費該当値テキスト"/>
        <xdr:cNvSpPr txBox="1"/>
      </xdr:nvSpPr>
      <xdr:spPr>
        <a:xfrm>
          <a:off x="10528300" y="577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2032</xdr:rowOff>
    </xdr:from>
    <xdr:to>
      <xdr:col>50</xdr:col>
      <xdr:colOff>165100</xdr:colOff>
      <xdr:row>30</xdr:row>
      <xdr:rowOff>103632</xdr:rowOff>
    </xdr:to>
    <xdr:sp macro="" textlink="">
      <xdr:nvSpPr>
        <xdr:cNvPr id="315" name="楕円 314"/>
        <xdr:cNvSpPr/>
      </xdr:nvSpPr>
      <xdr:spPr>
        <a:xfrm>
          <a:off x="9588500" y="514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28</xdr:row>
      <xdr:rowOff>120159</xdr:rowOff>
    </xdr:from>
    <xdr:ext cx="469744" cy="259045"/>
    <xdr:sp macro="" textlink="">
      <xdr:nvSpPr>
        <xdr:cNvPr id="316" name="テキスト ボックス 315"/>
        <xdr:cNvSpPr txBox="1"/>
      </xdr:nvSpPr>
      <xdr:spPr>
        <a:xfrm>
          <a:off x="9404428" y="492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86287</xdr:rowOff>
    </xdr:from>
    <xdr:to>
      <xdr:col>46</xdr:col>
      <xdr:colOff>38100</xdr:colOff>
      <xdr:row>35</xdr:row>
      <xdr:rowOff>16437</xdr:rowOff>
    </xdr:to>
    <xdr:sp macro="" textlink="">
      <xdr:nvSpPr>
        <xdr:cNvPr id="317" name="楕円 316"/>
        <xdr:cNvSpPr/>
      </xdr:nvSpPr>
      <xdr:spPr>
        <a:xfrm>
          <a:off x="8699500" y="59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32964</xdr:rowOff>
    </xdr:from>
    <xdr:ext cx="469744" cy="259045"/>
    <xdr:sp macro="" textlink="">
      <xdr:nvSpPr>
        <xdr:cNvPr id="318" name="テキスト ボックス 317"/>
        <xdr:cNvSpPr txBox="1"/>
      </xdr:nvSpPr>
      <xdr:spPr>
        <a:xfrm>
          <a:off x="8515428" y="569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165971</xdr:rowOff>
    </xdr:from>
    <xdr:to>
      <xdr:col>41</xdr:col>
      <xdr:colOff>101600</xdr:colOff>
      <xdr:row>33</xdr:row>
      <xdr:rowOff>96121</xdr:rowOff>
    </xdr:to>
    <xdr:sp macro="" textlink="">
      <xdr:nvSpPr>
        <xdr:cNvPr id="319" name="楕円 318"/>
        <xdr:cNvSpPr/>
      </xdr:nvSpPr>
      <xdr:spPr>
        <a:xfrm>
          <a:off x="7810500" y="565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112648</xdr:rowOff>
    </xdr:from>
    <xdr:ext cx="469744" cy="259045"/>
    <xdr:sp macro="" textlink="">
      <xdr:nvSpPr>
        <xdr:cNvPr id="320" name="テキスト ボックス 319"/>
        <xdr:cNvSpPr txBox="1"/>
      </xdr:nvSpPr>
      <xdr:spPr>
        <a:xfrm>
          <a:off x="7626428" y="542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54937</xdr:rowOff>
    </xdr:from>
    <xdr:to>
      <xdr:col>36</xdr:col>
      <xdr:colOff>165100</xdr:colOff>
      <xdr:row>35</xdr:row>
      <xdr:rowOff>156537</xdr:rowOff>
    </xdr:to>
    <xdr:sp macro="" textlink="">
      <xdr:nvSpPr>
        <xdr:cNvPr id="321" name="楕円 320"/>
        <xdr:cNvSpPr/>
      </xdr:nvSpPr>
      <xdr:spPr>
        <a:xfrm>
          <a:off x="6921500" y="60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147664</xdr:rowOff>
    </xdr:from>
    <xdr:ext cx="469744" cy="259045"/>
    <xdr:sp macro="" textlink="">
      <xdr:nvSpPr>
        <xdr:cNvPr id="322" name="テキスト ボックス 321"/>
        <xdr:cNvSpPr txBox="1"/>
      </xdr:nvSpPr>
      <xdr:spPr>
        <a:xfrm>
          <a:off x="6737428" y="614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4" name="直線コネクタ 343"/>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5" name="農林水産業費最小値テキスト"/>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6" name="直線コネクタ 345"/>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7" name="農林水産業費最大値テキスト"/>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8" name="直線コネクタ 347"/>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150961</xdr:rowOff>
    </xdr:from>
    <xdr:to>
      <xdr:col>55</xdr:col>
      <xdr:colOff>0</xdr:colOff>
      <xdr:row>55</xdr:row>
      <xdr:rowOff>2485</xdr:rowOff>
    </xdr:to>
    <xdr:cxnSp macro="">
      <xdr:nvCxnSpPr>
        <xdr:cNvPr id="349" name="直線コネクタ 348"/>
        <xdr:cNvCxnSpPr/>
      </xdr:nvCxnSpPr>
      <xdr:spPr>
        <a:xfrm>
          <a:off x="9639300" y="9409261"/>
          <a:ext cx="8382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86475</xdr:rowOff>
    </xdr:from>
    <xdr:ext cx="534377" cy="259045"/>
    <xdr:sp macro="" textlink="">
      <xdr:nvSpPr>
        <xdr:cNvPr id="350" name="農林水産業費平均値テキスト"/>
        <xdr:cNvSpPr txBox="1"/>
      </xdr:nvSpPr>
      <xdr:spPr>
        <a:xfrm>
          <a:off x="10528300" y="968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1" name="フローチャート: 判断 350"/>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135695</xdr:rowOff>
    </xdr:from>
    <xdr:to>
      <xdr:col>50</xdr:col>
      <xdr:colOff>114300</xdr:colOff>
      <xdr:row>54</xdr:row>
      <xdr:rowOff>150961</xdr:rowOff>
    </xdr:to>
    <xdr:cxnSp macro="">
      <xdr:nvCxnSpPr>
        <xdr:cNvPr id="352" name="直線コネクタ 351"/>
        <xdr:cNvCxnSpPr/>
      </xdr:nvCxnSpPr>
      <xdr:spPr>
        <a:xfrm>
          <a:off x="8750300" y="9393995"/>
          <a:ext cx="889000" cy="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3" name="フローチャート: 判断 352"/>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62975</xdr:rowOff>
    </xdr:from>
    <xdr:ext cx="534377" cy="259045"/>
    <xdr:sp macro="" textlink="">
      <xdr:nvSpPr>
        <xdr:cNvPr id="354" name="テキスト ボックス 353"/>
        <xdr:cNvSpPr txBox="1"/>
      </xdr:nvSpPr>
      <xdr:spPr>
        <a:xfrm>
          <a:off x="9372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135695</xdr:rowOff>
    </xdr:from>
    <xdr:to>
      <xdr:col>45</xdr:col>
      <xdr:colOff>177800</xdr:colOff>
      <xdr:row>55</xdr:row>
      <xdr:rowOff>62602</xdr:rowOff>
    </xdr:to>
    <xdr:cxnSp macro="">
      <xdr:nvCxnSpPr>
        <xdr:cNvPr id="355" name="直線コネクタ 354"/>
        <xdr:cNvCxnSpPr/>
      </xdr:nvCxnSpPr>
      <xdr:spPr>
        <a:xfrm flipV="1">
          <a:off x="7861300" y="9393995"/>
          <a:ext cx="889000" cy="9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6" name="フローチャート: 判断 355"/>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76595</xdr:rowOff>
    </xdr:from>
    <xdr:ext cx="534377" cy="259045"/>
    <xdr:sp macro="" textlink="">
      <xdr:nvSpPr>
        <xdr:cNvPr id="357" name="テキスト ボックス 356"/>
        <xdr:cNvSpPr txBox="1"/>
      </xdr:nvSpPr>
      <xdr:spPr>
        <a:xfrm>
          <a:off x="8483111" y="984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55552</xdr:rowOff>
    </xdr:from>
    <xdr:to>
      <xdr:col>41</xdr:col>
      <xdr:colOff>50800</xdr:colOff>
      <xdr:row>55</xdr:row>
      <xdr:rowOff>62602</xdr:rowOff>
    </xdr:to>
    <xdr:cxnSp macro="">
      <xdr:nvCxnSpPr>
        <xdr:cNvPr id="358" name="直線コネクタ 357"/>
        <xdr:cNvCxnSpPr/>
      </xdr:nvCxnSpPr>
      <xdr:spPr>
        <a:xfrm>
          <a:off x="6972300" y="9485302"/>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147138</xdr:rowOff>
    </xdr:from>
    <xdr:to>
      <xdr:col>41</xdr:col>
      <xdr:colOff>101600</xdr:colOff>
      <xdr:row>57</xdr:row>
      <xdr:rowOff>77288</xdr:rowOff>
    </xdr:to>
    <xdr:sp macro="" textlink="">
      <xdr:nvSpPr>
        <xdr:cNvPr id="359" name="フローチャート: 判断 358"/>
        <xdr:cNvSpPr/>
      </xdr:nvSpPr>
      <xdr:spPr>
        <a:xfrm>
          <a:off x="7810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68415</xdr:rowOff>
    </xdr:from>
    <xdr:ext cx="534377" cy="259045"/>
    <xdr:sp macro="" textlink="">
      <xdr:nvSpPr>
        <xdr:cNvPr id="360" name="テキスト ボックス 359"/>
        <xdr:cNvSpPr txBox="1"/>
      </xdr:nvSpPr>
      <xdr:spPr>
        <a:xfrm>
          <a:off x="7594111" y="984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143933</xdr:rowOff>
    </xdr:from>
    <xdr:to>
      <xdr:col>36</xdr:col>
      <xdr:colOff>165100</xdr:colOff>
      <xdr:row>57</xdr:row>
      <xdr:rowOff>74083</xdr:rowOff>
    </xdr:to>
    <xdr:sp macro="" textlink="">
      <xdr:nvSpPr>
        <xdr:cNvPr id="361" name="フローチャート: 判断 360"/>
        <xdr:cNvSpPr/>
      </xdr:nvSpPr>
      <xdr:spPr>
        <a:xfrm>
          <a:off x="6921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65210</xdr:rowOff>
    </xdr:from>
    <xdr:ext cx="534377" cy="259045"/>
    <xdr:sp macro="" textlink="">
      <xdr:nvSpPr>
        <xdr:cNvPr id="362" name="テキスト ボックス 361"/>
        <xdr:cNvSpPr txBox="1"/>
      </xdr:nvSpPr>
      <xdr:spPr>
        <a:xfrm>
          <a:off x="6705111" y="983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123135</xdr:rowOff>
    </xdr:from>
    <xdr:to>
      <xdr:col>55</xdr:col>
      <xdr:colOff>50800</xdr:colOff>
      <xdr:row>55</xdr:row>
      <xdr:rowOff>53285</xdr:rowOff>
    </xdr:to>
    <xdr:sp macro="" textlink="">
      <xdr:nvSpPr>
        <xdr:cNvPr id="368" name="楕円 367"/>
        <xdr:cNvSpPr/>
      </xdr:nvSpPr>
      <xdr:spPr>
        <a:xfrm>
          <a:off x="10426700" y="938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146012</xdr:rowOff>
    </xdr:from>
    <xdr:ext cx="599010" cy="259045"/>
    <xdr:sp macro="" textlink="">
      <xdr:nvSpPr>
        <xdr:cNvPr id="369" name="農林水産業費該当値テキスト"/>
        <xdr:cNvSpPr txBox="1"/>
      </xdr:nvSpPr>
      <xdr:spPr>
        <a:xfrm>
          <a:off x="10528300" y="9232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100161</xdr:rowOff>
    </xdr:from>
    <xdr:to>
      <xdr:col>50</xdr:col>
      <xdr:colOff>165100</xdr:colOff>
      <xdr:row>55</xdr:row>
      <xdr:rowOff>30311</xdr:rowOff>
    </xdr:to>
    <xdr:sp macro="" textlink="">
      <xdr:nvSpPr>
        <xdr:cNvPr id="370" name="楕円 369"/>
        <xdr:cNvSpPr/>
      </xdr:nvSpPr>
      <xdr:spPr>
        <a:xfrm>
          <a:off x="9588500" y="93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46838</xdr:rowOff>
    </xdr:from>
    <xdr:ext cx="599010" cy="259045"/>
    <xdr:sp macro="" textlink="">
      <xdr:nvSpPr>
        <xdr:cNvPr id="371" name="テキスト ボックス 370"/>
        <xdr:cNvSpPr txBox="1"/>
      </xdr:nvSpPr>
      <xdr:spPr>
        <a:xfrm>
          <a:off x="9339795" y="913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84895</xdr:rowOff>
    </xdr:from>
    <xdr:to>
      <xdr:col>46</xdr:col>
      <xdr:colOff>38100</xdr:colOff>
      <xdr:row>55</xdr:row>
      <xdr:rowOff>15045</xdr:rowOff>
    </xdr:to>
    <xdr:sp macro="" textlink="">
      <xdr:nvSpPr>
        <xdr:cNvPr id="372" name="楕円 371"/>
        <xdr:cNvSpPr/>
      </xdr:nvSpPr>
      <xdr:spPr>
        <a:xfrm>
          <a:off x="8699500" y="93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31572</xdr:rowOff>
    </xdr:from>
    <xdr:ext cx="599010" cy="259045"/>
    <xdr:sp macro="" textlink="">
      <xdr:nvSpPr>
        <xdr:cNvPr id="373" name="テキスト ボックス 372"/>
        <xdr:cNvSpPr txBox="1"/>
      </xdr:nvSpPr>
      <xdr:spPr>
        <a:xfrm>
          <a:off x="8450795" y="911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11802</xdr:rowOff>
    </xdr:from>
    <xdr:to>
      <xdr:col>41</xdr:col>
      <xdr:colOff>101600</xdr:colOff>
      <xdr:row>55</xdr:row>
      <xdr:rowOff>113402</xdr:rowOff>
    </xdr:to>
    <xdr:sp macro="" textlink="">
      <xdr:nvSpPr>
        <xdr:cNvPr id="374" name="楕円 373"/>
        <xdr:cNvSpPr/>
      </xdr:nvSpPr>
      <xdr:spPr>
        <a:xfrm>
          <a:off x="7810500" y="944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129929</xdr:rowOff>
    </xdr:from>
    <xdr:ext cx="599010" cy="259045"/>
    <xdr:sp macro="" textlink="">
      <xdr:nvSpPr>
        <xdr:cNvPr id="375" name="テキスト ボックス 374"/>
        <xdr:cNvSpPr txBox="1"/>
      </xdr:nvSpPr>
      <xdr:spPr>
        <a:xfrm>
          <a:off x="7561795" y="921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4752</xdr:rowOff>
    </xdr:from>
    <xdr:to>
      <xdr:col>36</xdr:col>
      <xdr:colOff>165100</xdr:colOff>
      <xdr:row>55</xdr:row>
      <xdr:rowOff>106352</xdr:rowOff>
    </xdr:to>
    <xdr:sp macro="" textlink="">
      <xdr:nvSpPr>
        <xdr:cNvPr id="376" name="楕円 375"/>
        <xdr:cNvSpPr/>
      </xdr:nvSpPr>
      <xdr:spPr>
        <a:xfrm>
          <a:off x="6921500" y="943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122879</xdr:rowOff>
    </xdr:from>
    <xdr:ext cx="599010" cy="259045"/>
    <xdr:sp macro="" textlink="">
      <xdr:nvSpPr>
        <xdr:cNvPr id="377" name="テキスト ボックス 376"/>
        <xdr:cNvSpPr txBox="1"/>
      </xdr:nvSpPr>
      <xdr:spPr>
        <a:xfrm>
          <a:off x="6672795" y="920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1" name="直線コネクタ 400"/>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2" name="商工費最小値テキスト"/>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3" name="直線コネクタ 402"/>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4" name="商工費最大値テキスト"/>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5" name="直線コネクタ 404"/>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36472</xdr:rowOff>
    </xdr:from>
    <xdr:to>
      <xdr:col>55</xdr:col>
      <xdr:colOff>0</xdr:colOff>
      <xdr:row>78</xdr:row>
      <xdr:rowOff>45647</xdr:rowOff>
    </xdr:to>
    <xdr:cxnSp macro="">
      <xdr:nvCxnSpPr>
        <xdr:cNvPr id="406" name="直線コネクタ 405"/>
        <xdr:cNvCxnSpPr/>
      </xdr:nvCxnSpPr>
      <xdr:spPr>
        <a:xfrm flipV="1">
          <a:off x="9639300" y="13409572"/>
          <a:ext cx="838200" cy="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164225</xdr:rowOff>
    </xdr:from>
    <xdr:ext cx="534377" cy="259045"/>
    <xdr:sp macro="" textlink="">
      <xdr:nvSpPr>
        <xdr:cNvPr id="407" name="商工費平均値テキスト"/>
        <xdr:cNvSpPr txBox="1"/>
      </xdr:nvSpPr>
      <xdr:spPr>
        <a:xfrm>
          <a:off x="10528300" y="1319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8" name="フローチャート: 判断 407"/>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45647</xdr:rowOff>
    </xdr:from>
    <xdr:to>
      <xdr:col>50</xdr:col>
      <xdr:colOff>114300</xdr:colOff>
      <xdr:row>78</xdr:row>
      <xdr:rowOff>98689</xdr:rowOff>
    </xdr:to>
    <xdr:cxnSp macro="">
      <xdr:nvCxnSpPr>
        <xdr:cNvPr id="409" name="直線コネクタ 408"/>
        <xdr:cNvCxnSpPr/>
      </xdr:nvCxnSpPr>
      <xdr:spPr>
        <a:xfrm flipV="1">
          <a:off x="8750300" y="13418747"/>
          <a:ext cx="889000" cy="5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0" name="フローチャート: 判断 409"/>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100147</xdr:rowOff>
    </xdr:from>
    <xdr:ext cx="534377" cy="259045"/>
    <xdr:sp macro="" textlink="">
      <xdr:nvSpPr>
        <xdr:cNvPr id="411" name="テキスト ボックス 410"/>
        <xdr:cNvSpPr txBox="1"/>
      </xdr:nvSpPr>
      <xdr:spPr>
        <a:xfrm>
          <a:off x="9372111" y="1347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23045</xdr:rowOff>
    </xdr:from>
    <xdr:to>
      <xdr:col>45</xdr:col>
      <xdr:colOff>177800</xdr:colOff>
      <xdr:row>78</xdr:row>
      <xdr:rowOff>98689</xdr:rowOff>
    </xdr:to>
    <xdr:cxnSp macro="">
      <xdr:nvCxnSpPr>
        <xdr:cNvPr id="412" name="直線コネクタ 411"/>
        <xdr:cNvCxnSpPr/>
      </xdr:nvCxnSpPr>
      <xdr:spPr>
        <a:xfrm>
          <a:off x="7861300" y="13396145"/>
          <a:ext cx="889000" cy="7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3" name="フローチャート: 判断 412"/>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85031</xdr:rowOff>
    </xdr:from>
    <xdr:ext cx="534377" cy="259045"/>
    <xdr:sp macro="" textlink="">
      <xdr:nvSpPr>
        <xdr:cNvPr id="414" name="テキスト ボックス 413"/>
        <xdr:cNvSpPr txBox="1"/>
      </xdr:nvSpPr>
      <xdr:spPr>
        <a:xfrm>
          <a:off x="8483111" y="131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146946</xdr:rowOff>
    </xdr:from>
    <xdr:to>
      <xdr:col>41</xdr:col>
      <xdr:colOff>50800</xdr:colOff>
      <xdr:row>78</xdr:row>
      <xdr:rowOff>23045</xdr:rowOff>
    </xdr:to>
    <xdr:cxnSp macro="">
      <xdr:nvCxnSpPr>
        <xdr:cNvPr id="415" name="直線コネクタ 414"/>
        <xdr:cNvCxnSpPr/>
      </xdr:nvCxnSpPr>
      <xdr:spPr>
        <a:xfrm>
          <a:off x="6972300" y="13348596"/>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14887</xdr:rowOff>
    </xdr:from>
    <xdr:to>
      <xdr:col>41</xdr:col>
      <xdr:colOff>101600</xdr:colOff>
      <xdr:row>78</xdr:row>
      <xdr:rowOff>116487</xdr:rowOff>
    </xdr:to>
    <xdr:sp macro="" textlink="">
      <xdr:nvSpPr>
        <xdr:cNvPr id="416" name="フローチャート: 判断 415"/>
        <xdr:cNvSpPr/>
      </xdr:nvSpPr>
      <xdr:spPr>
        <a:xfrm>
          <a:off x="7810500" y="1338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107614</xdr:rowOff>
    </xdr:from>
    <xdr:ext cx="534377" cy="259045"/>
    <xdr:sp macro="" textlink="">
      <xdr:nvSpPr>
        <xdr:cNvPr id="417" name="テキスト ボックス 416"/>
        <xdr:cNvSpPr txBox="1"/>
      </xdr:nvSpPr>
      <xdr:spPr>
        <a:xfrm>
          <a:off x="7594111" y="13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28146</xdr:rowOff>
    </xdr:from>
    <xdr:to>
      <xdr:col>36</xdr:col>
      <xdr:colOff>165100</xdr:colOff>
      <xdr:row>78</xdr:row>
      <xdr:rowOff>129746</xdr:rowOff>
    </xdr:to>
    <xdr:sp macro="" textlink="">
      <xdr:nvSpPr>
        <xdr:cNvPr id="418" name="フローチャート: 判断 417"/>
        <xdr:cNvSpPr/>
      </xdr:nvSpPr>
      <xdr:spPr>
        <a:xfrm>
          <a:off x="6921500" y="134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120873</xdr:rowOff>
    </xdr:from>
    <xdr:ext cx="534377" cy="259045"/>
    <xdr:sp macro="" textlink="">
      <xdr:nvSpPr>
        <xdr:cNvPr id="419" name="テキスト ボックス 418"/>
        <xdr:cNvSpPr txBox="1"/>
      </xdr:nvSpPr>
      <xdr:spPr>
        <a:xfrm>
          <a:off x="6705111" y="1349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157122</xdr:rowOff>
    </xdr:from>
    <xdr:to>
      <xdr:col>55</xdr:col>
      <xdr:colOff>50800</xdr:colOff>
      <xdr:row>78</xdr:row>
      <xdr:rowOff>87272</xdr:rowOff>
    </xdr:to>
    <xdr:sp macro="" textlink="">
      <xdr:nvSpPr>
        <xdr:cNvPr id="425" name="楕円 424"/>
        <xdr:cNvSpPr/>
      </xdr:nvSpPr>
      <xdr:spPr>
        <a:xfrm>
          <a:off x="10426700" y="1335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135549</xdr:rowOff>
    </xdr:from>
    <xdr:ext cx="534377" cy="259045"/>
    <xdr:sp macro="" textlink="">
      <xdr:nvSpPr>
        <xdr:cNvPr id="426" name="商工費該当値テキスト"/>
        <xdr:cNvSpPr txBox="1"/>
      </xdr:nvSpPr>
      <xdr:spPr>
        <a:xfrm>
          <a:off x="10528300" y="1333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166297</xdr:rowOff>
    </xdr:from>
    <xdr:to>
      <xdr:col>50</xdr:col>
      <xdr:colOff>165100</xdr:colOff>
      <xdr:row>78</xdr:row>
      <xdr:rowOff>96447</xdr:rowOff>
    </xdr:to>
    <xdr:sp macro="" textlink="">
      <xdr:nvSpPr>
        <xdr:cNvPr id="427" name="楕円 426"/>
        <xdr:cNvSpPr/>
      </xdr:nvSpPr>
      <xdr:spPr>
        <a:xfrm>
          <a:off x="9588500" y="1336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112974</xdr:rowOff>
    </xdr:from>
    <xdr:ext cx="534377" cy="259045"/>
    <xdr:sp macro="" textlink="">
      <xdr:nvSpPr>
        <xdr:cNvPr id="428" name="テキスト ボックス 427"/>
        <xdr:cNvSpPr txBox="1"/>
      </xdr:nvSpPr>
      <xdr:spPr>
        <a:xfrm>
          <a:off x="9372111" y="1314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47889</xdr:rowOff>
    </xdr:from>
    <xdr:to>
      <xdr:col>46</xdr:col>
      <xdr:colOff>38100</xdr:colOff>
      <xdr:row>78</xdr:row>
      <xdr:rowOff>149489</xdr:rowOff>
    </xdr:to>
    <xdr:sp macro="" textlink="">
      <xdr:nvSpPr>
        <xdr:cNvPr id="429" name="楕円 428"/>
        <xdr:cNvSpPr/>
      </xdr:nvSpPr>
      <xdr:spPr>
        <a:xfrm>
          <a:off x="8699500" y="1342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140616</xdr:rowOff>
    </xdr:from>
    <xdr:ext cx="534377" cy="259045"/>
    <xdr:sp macro="" textlink="">
      <xdr:nvSpPr>
        <xdr:cNvPr id="430" name="テキスト ボックス 429"/>
        <xdr:cNvSpPr txBox="1"/>
      </xdr:nvSpPr>
      <xdr:spPr>
        <a:xfrm>
          <a:off x="8483111" y="1351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143695</xdr:rowOff>
    </xdr:from>
    <xdr:to>
      <xdr:col>41</xdr:col>
      <xdr:colOff>101600</xdr:colOff>
      <xdr:row>78</xdr:row>
      <xdr:rowOff>73845</xdr:rowOff>
    </xdr:to>
    <xdr:sp macro="" textlink="">
      <xdr:nvSpPr>
        <xdr:cNvPr id="431" name="楕円 430"/>
        <xdr:cNvSpPr/>
      </xdr:nvSpPr>
      <xdr:spPr>
        <a:xfrm>
          <a:off x="7810500" y="1334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90372</xdr:rowOff>
    </xdr:from>
    <xdr:ext cx="534377" cy="259045"/>
    <xdr:sp macro="" textlink="">
      <xdr:nvSpPr>
        <xdr:cNvPr id="432" name="テキスト ボックス 431"/>
        <xdr:cNvSpPr txBox="1"/>
      </xdr:nvSpPr>
      <xdr:spPr>
        <a:xfrm>
          <a:off x="7594111" y="1312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96146</xdr:rowOff>
    </xdr:from>
    <xdr:to>
      <xdr:col>36</xdr:col>
      <xdr:colOff>165100</xdr:colOff>
      <xdr:row>78</xdr:row>
      <xdr:rowOff>26296</xdr:rowOff>
    </xdr:to>
    <xdr:sp macro="" textlink="">
      <xdr:nvSpPr>
        <xdr:cNvPr id="433" name="楕円 432"/>
        <xdr:cNvSpPr/>
      </xdr:nvSpPr>
      <xdr:spPr>
        <a:xfrm>
          <a:off x="6921500" y="132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42823</xdr:rowOff>
    </xdr:from>
    <xdr:ext cx="534377" cy="259045"/>
    <xdr:sp macro="" textlink="">
      <xdr:nvSpPr>
        <xdr:cNvPr id="434" name="テキスト ボックス 433"/>
        <xdr:cNvSpPr txBox="1"/>
      </xdr:nvSpPr>
      <xdr:spPr>
        <a:xfrm>
          <a:off x="6705111" y="1307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8" name="直線コネクタ 457"/>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9" name="土木費最小値テキスト"/>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60" name="直線コネクタ 459"/>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61" name="土木費最大値テキスト"/>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2" name="直線コネクタ 461"/>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83685</xdr:rowOff>
    </xdr:from>
    <xdr:to>
      <xdr:col>55</xdr:col>
      <xdr:colOff>0</xdr:colOff>
      <xdr:row>97</xdr:row>
      <xdr:rowOff>125295</xdr:rowOff>
    </xdr:to>
    <xdr:cxnSp macro="">
      <xdr:nvCxnSpPr>
        <xdr:cNvPr id="463" name="直線コネクタ 462"/>
        <xdr:cNvCxnSpPr/>
      </xdr:nvCxnSpPr>
      <xdr:spPr>
        <a:xfrm flipV="1">
          <a:off x="9639300" y="16714335"/>
          <a:ext cx="838200" cy="4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170511</xdr:rowOff>
    </xdr:from>
    <xdr:ext cx="534377" cy="259045"/>
    <xdr:sp macro="" textlink="">
      <xdr:nvSpPr>
        <xdr:cNvPr id="464" name="土木費平均値テキスト"/>
        <xdr:cNvSpPr txBox="1"/>
      </xdr:nvSpPr>
      <xdr:spPr>
        <a:xfrm>
          <a:off x="10528300" y="168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5" name="フローチャート: 判断 464"/>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125087</xdr:rowOff>
    </xdr:from>
    <xdr:to>
      <xdr:col>50</xdr:col>
      <xdr:colOff>114300</xdr:colOff>
      <xdr:row>97</xdr:row>
      <xdr:rowOff>125295</xdr:rowOff>
    </xdr:to>
    <xdr:cxnSp macro="">
      <xdr:nvCxnSpPr>
        <xdr:cNvPr id="466" name="直線コネクタ 465"/>
        <xdr:cNvCxnSpPr/>
      </xdr:nvCxnSpPr>
      <xdr:spPr>
        <a:xfrm>
          <a:off x="8750300" y="16755737"/>
          <a:ext cx="8890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7" name="フローチャート: 判断 466"/>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120758</xdr:rowOff>
    </xdr:from>
    <xdr:ext cx="534377" cy="259045"/>
    <xdr:sp macro="" textlink="">
      <xdr:nvSpPr>
        <xdr:cNvPr id="468" name="テキスト ボックス 467"/>
        <xdr:cNvSpPr txBox="1"/>
      </xdr:nvSpPr>
      <xdr:spPr>
        <a:xfrm>
          <a:off x="9372111" y="169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82961</xdr:rowOff>
    </xdr:from>
    <xdr:to>
      <xdr:col>45</xdr:col>
      <xdr:colOff>177800</xdr:colOff>
      <xdr:row>97</xdr:row>
      <xdr:rowOff>125087</xdr:rowOff>
    </xdr:to>
    <xdr:cxnSp macro="">
      <xdr:nvCxnSpPr>
        <xdr:cNvPr id="469" name="直線コネクタ 468"/>
        <xdr:cNvCxnSpPr/>
      </xdr:nvCxnSpPr>
      <xdr:spPr>
        <a:xfrm>
          <a:off x="7861300" y="16713611"/>
          <a:ext cx="889000" cy="4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70" name="フローチャート: 判断 469"/>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132063</xdr:rowOff>
    </xdr:from>
    <xdr:ext cx="534377" cy="259045"/>
    <xdr:sp macro="" textlink="">
      <xdr:nvSpPr>
        <xdr:cNvPr id="471" name="テキスト ボックス 470"/>
        <xdr:cNvSpPr txBox="1"/>
      </xdr:nvSpPr>
      <xdr:spPr>
        <a:xfrm>
          <a:off x="8483111" y="1693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46106</xdr:rowOff>
    </xdr:from>
    <xdr:to>
      <xdr:col>41</xdr:col>
      <xdr:colOff>50800</xdr:colOff>
      <xdr:row>97</xdr:row>
      <xdr:rowOff>82961</xdr:rowOff>
    </xdr:to>
    <xdr:cxnSp macro="">
      <xdr:nvCxnSpPr>
        <xdr:cNvPr id="472" name="直線コネクタ 471"/>
        <xdr:cNvCxnSpPr/>
      </xdr:nvCxnSpPr>
      <xdr:spPr>
        <a:xfrm>
          <a:off x="6972300" y="16676756"/>
          <a:ext cx="889000" cy="3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14825</xdr:rowOff>
    </xdr:from>
    <xdr:to>
      <xdr:col>41</xdr:col>
      <xdr:colOff>101600</xdr:colOff>
      <xdr:row>98</xdr:row>
      <xdr:rowOff>116425</xdr:rowOff>
    </xdr:to>
    <xdr:sp macro="" textlink="">
      <xdr:nvSpPr>
        <xdr:cNvPr id="473" name="フローチャート: 判断 472"/>
        <xdr:cNvSpPr/>
      </xdr:nvSpPr>
      <xdr:spPr>
        <a:xfrm>
          <a:off x="7810500" y="1681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107552</xdr:rowOff>
    </xdr:from>
    <xdr:ext cx="534377" cy="259045"/>
    <xdr:sp macro="" textlink="">
      <xdr:nvSpPr>
        <xdr:cNvPr id="474" name="テキスト ボックス 473"/>
        <xdr:cNvSpPr txBox="1"/>
      </xdr:nvSpPr>
      <xdr:spPr>
        <a:xfrm>
          <a:off x="7594111" y="1690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18131</xdr:rowOff>
    </xdr:from>
    <xdr:to>
      <xdr:col>36</xdr:col>
      <xdr:colOff>165100</xdr:colOff>
      <xdr:row>98</xdr:row>
      <xdr:rowOff>119731</xdr:rowOff>
    </xdr:to>
    <xdr:sp macro="" textlink="">
      <xdr:nvSpPr>
        <xdr:cNvPr id="475" name="フローチャート: 判断 474"/>
        <xdr:cNvSpPr/>
      </xdr:nvSpPr>
      <xdr:spPr>
        <a:xfrm>
          <a:off x="6921500" y="1682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110858</xdr:rowOff>
    </xdr:from>
    <xdr:ext cx="534377" cy="259045"/>
    <xdr:sp macro="" textlink="">
      <xdr:nvSpPr>
        <xdr:cNvPr id="476" name="テキスト ボックス 475"/>
        <xdr:cNvSpPr txBox="1"/>
      </xdr:nvSpPr>
      <xdr:spPr>
        <a:xfrm>
          <a:off x="6705111" y="1691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32885</xdr:rowOff>
    </xdr:from>
    <xdr:to>
      <xdr:col>55</xdr:col>
      <xdr:colOff>50800</xdr:colOff>
      <xdr:row>97</xdr:row>
      <xdr:rowOff>134485</xdr:rowOff>
    </xdr:to>
    <xdr:sp macro="" textlink="">
      <xdr:nvSpPr>
        <xdr:cNvPr id="482" name="楕円 481"/>
        <xdr:cNvSpPr/>
      </xdr:nvSpPr>
      <xdr:spPr>
        <a:xfrm>
          <a:off x="10426700" y="1666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55762</xdr:rowOff>
    </xdr:from>
    <xdr:ext cx="599010" cy="259045"/>
    <xdr:sp macro="" textlink="">
      <xdr:nvSpPr>
        <xdr:cNvPr id="483" name="土木費該当値テキスト"/>
        <xdr:cNvSpPr txBox="1"/>
      </xdr:nvSpPr>
      <xdr:spPr>
        <a:xfrm>
          <a:off x="10528300" y="1651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74495</xdr:rowOff>
    </xdr:from>
    <xdr:to>
      <xdr:col>50</xdr:col>
      <xdr:colOff>165100</xdr:colOff>
      <xdr:row>98</xdr:row>
      <xdr:rowOff>4645</xdr:rowOff>
    </xdr:to>
    <xdr:sp macro="" textlink="">
      <xdr:nvSpPr>
        <xdr:cNvPr id="484" name="楕円 483"/>
        <xdr:cNvSpPr/>
      </xdr:nvSpPr>
      <xdr:spPr>
        <a:xfrm>
          <a:off x="9588500" y="1670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21172</xdr:rowOff>
    </xdr:from>
    <xdr:ext cx="599010" cy="259045"/>
    <xdr:sp macro="" textlink="">
      <xdr:nvSpPr>
        <xdr:cNvPr id="485" name="テキスト ボックス 484"/>
        <xdr:cNvSpPr txBox="1"/>
      </xdr:nvSpPr>
      <xdr:spPr>
        <a:xfrm>
          <a:off x="9339795" y="1648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74287</xdr:rowOff>
    </xdr:from>
    <xdr:to>
      <xdr:col>46</xdr:col>
      <xdr:colOff>38100</xdr:colOff>
      <xdr:row>98</xdr:row>
      <xdr:rowOff>4437</xdr:rowOff>
    </xdr:to>
    <xdr:sp macro="" textlink="">
      <xdr:nvSpPr>
        <xdr:cNvPr id="486" name="楕円 485"/>
        <xdr:cNvSpPr/>
      </xdr:nvSpPr>
      <xdr:spPr>
        <a:xfrm>
          <a:off x="8699500" y="1670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20964</xdr:rowOff>
    </xdr:from>
    <xdr:ext cx="599010" cy="259045"/>
    <xdr:sp macro="" textlink="">
      <xdr:nvSpPr>
        <xdr:cNvPr id="487" name="テキスト ボックス 486"/>
        <xdr:cNvSpPr txBox="1"/>
      </xdr:nvSpPr>
      <xdr:spPr>
        <a:xfrm>
          <a:off x="8450795" y="1648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32161</xdr:rowOff>
    </xdr:from>
    <xdr:to>
      <xdr:col>41</xdr:col>
      <xdr:colOff>101600</xdr:colOff>
      <xdr:row>97</xdr:row>
      <xdr:rowOff>133761</xdr:rowOff>
    </xdr:to>
    <xdr:sp macro="" textlink="">
      <xdr:nvSpPr>
        <xdr:cNvPr id="488" name="楕円 487"/>
        <xdr:cNvSpPr/>
      </xdr:nvSpPr>
      <xdr:spPr>
        <a:xfrm>
          <a:off x="7810500" y="1666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150288</xdr:rowOff>
    </xdr:from>
    <xdr:ext cx="599010" cy="259045"/>
    <xdr:sp macro="" textlink="">
      <xdr:nvSpPr>
        <xdr:cNvPr id="489" name="テキスト ボックス 488"/>
        <xdr:cNvSpPr txBox="1"/>
      </xdr:nvSpPr>
      <xdr:spPr>
        <a:xfrm>
          <a:off x="7561795" y="1643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166756</xdr:rowOff>
    </xdr:from>
    <xdr:to>
      <xdr:col>36</xdr:col>
      <xdr:colOff>165100</xdr:colOff>
      <xdr:row>97</xdr:row>
      <xdr:rowOff>96906</xdr:rowOff>
    </xdr:to>
    <xdr:sp macro="" textlink="">
      <xdr:nvSpPr>
        <xdr:cNvPr id="490" name="楕円 489"/>
        <xdr:cNvSpPr/>
      </xdr:nvSpPr>
      <xdr:spPr>
        <a:xfrm>
          <a:off x="6921500" y="1662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113433</xdr:rowOff>
    </xdr:from>
    <xdr:ext cx="599010" cy="259045"/>
    <xdr:sp macro="" textlink="">
      <xdr:nvSpPr>
        <xdr:cNvPr id="491" name="テキスト ボックス 490"/>
        <xdr:cNvSpPr txBox="1"/>
      </xdr:nvSpPr>
      <xdr:spPr>
        <a:xfrm>
          <a:off x="6672795" y="1640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5" name="直線コネクタ 514"/>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6" name="消防費最小値テキスト"/>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7" name="直線コネクタ 516"/>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8" name="消防費最大値テキスト"/>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19" name="直線コネクタ 518"/>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142113</xdr:rowOff>
    </xdr:from>
    <xdr:to>
      <xdr:col>85</xdr:col>
      <xdr:colOff>127000</xdr:colOff>
      <xdr:row>37</xdr:row>
      <xdr:rowOff>11900</xdr:rowOff>
    </xdr:to>
    <xdr:cxnSp macro="">
      <xdr:nvCxnSpPr>
        <xdr:cNvPr id="520" name="直線コネクタ 519"/>
        <xdr:cNvCxnSpPr/>
      </xdr:nvCxnSpPr>
      <xdr:spPr>
        <a:xfrm flipV="1">
          <a:off x="15481300" y="6314313"/>
          <a:ext cx="838200" cy="4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79329</xdr:rowOff>
    </xdr:from>
    <xdr:ext cx="534377" cy="259045"/>
    <xdr:sp macro="" textlink="">
      <xdr:nvSpPr>
        <xdr:cNvPr id="521" name="消防費平均値テキスト"/>
        <xdr:cNvSpPr txBox="1"/>
      </xdr:nvSpPr>
      <xdr:spPr>
        <a:xfrm>
          <a:off x="16370300" y="60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2" name="フローチャート: 判断 521"/>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168796</xdr:rowOff>
    </xdr:from>
    <xdr:to>
      <xdr:col>81</xdr:col>
      <xdr:colOff>50800</xdr:colOff>
      <xdr:row>37</xdr:row>
      <xdr:rowOff>11900</xdr:rowOff>
    </xdr:to>
    <xdr:cxnSp macro="">
      <xdr:nvCxnSpPr>
        <xdr:cNvPr id="523" name="直線コネクタ 522"/>
        <xdr:cNvCxnSpPr/>
      </xdr:nvCxnSpPr>
      <xdr:spPr>
        <a:xfrm>
          <a:off x="14592300" y="6340996"/>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4" name="フローチャート: 判断 523"/>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157662</xdr:rowOff>
    </xdr:from>
    <xdr:ext cx="534377" cy="259045"/>
    <xdr:sp macro="" textlink="">
      <xdr:nvSpPr>
        <xdr:cNvPr id="525" name="テキスト ボックス 524"/>
        <xdr:cNvSpPr txBox="1"/>
      </xdr:nvSpPr>
      <xdr:spPr>
        <a:xfrm>
          <a:off x="15214111" y="59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168796</xdr:rowOff>
    </xdr:from>
    <xdr:to>
      <xdr:col>76</xdr:col>
      <xdr:colOff>114300</xdr:colOff>
      <xdr:row>37</xdr:row>
      <xdr:rowOff>19736</xdr:rowOff>
    </xdr:to>
    <xdr:cxnSp macro="">
      <xdr:nvCxnSpPr>
        <xdr:cNvPr id="526" name="直線コネクタ 525"/>
        <xdr:cNvCxnSpPr/>
      </xdr:nvCxnSpPr>
      <xdr:spPr>
        <a:xfrm flipV="1">
          <a:off x="13703300" y="6340996"/>
          <a:ext cx="889000" cy="2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7" name="フローチャート: 判断 526"/>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30230</xdr:rowOff>
    </xdr:from>
    <xdr:ext cx="534377" cy="259045"/>
    <xdr:sp macro="" textlink="">
      <xdr:nvSpPr>
        <xdr:cNvPr id="528" name="テキスト ボックス 527"/>
        <xdr:cNvSpPr txBox="1"/>
      </xdr:nvSpPr>
      <xdr:spPr>
        <a:xfrm>
          <a:off x="14325111" y="60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130492</xdr:rowOff>
    </xdr:from>
    <xdr:to>
      <xdr:col>71</xdr:col>
      <xdr:colOff>177800</xdr:colOff>
      <xdr:row>37</xdr:row>
      <xdr:rowOff>19736</xdr:rowOff>
    </xdr:to>
    <xdr:cxnSp macro="">
      <xdr:nvCxnSpPr>
        <xdr:cNvPr id="529" name="直線コネクタ 528"/>
        <xdr:cNvCxnSpPr/>
      </xdr:nvCxnSpPr>
      <xdr:spPr>
        <a:xfrm>
          <a:off x="12814300" y="6302692"/>
          <a:ext cx="889000" cy="6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74562</xdr:rowOff>
    </xdr:from>
    <xdr:to>
      <xdr:col>72</xdr:col>
      <xdr:colOff>38100</xdr:colOff>
      <xdr:row>37</xdr:row>
      <xdr:rowOff>4712</xdr:rowOff>
    </xdr:to>
    <xdr:sp macro="" textlink="">
      <xdr:nvSpPr>
        <xdr:cNvPr id="530" name="フローチャート: 判断 529"/>
        <xdr:cNvSpPr/>
      </xdr:nvSpPr>
      <xdr:spPr>
        <a:xfrm>
          <a:off x="13652500" y="624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21239</xdr:rowOff>
    </xdr:from>
    <xdr:ext cx="534377" cy="259045"/>
    <xdr:sp macro="" textlink="">
      <xdr:nvSpPr>
        <xdr:cNvPr id="531" name="テキスト ボックス 530"/>
        <xdr:cNvSpPr txBox="1"/>
      </xdr:nvSpPr>
      <xdr:spPr>
        <a:xfrm>
          <a:off x="13436111" y="602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72492</xdr:rowOff>
    </xdr:from>
    <xdr:to>
      <xdr:col>67</xdr:col>
      <xdr:colOff>101600</xdr:colOff>
      <xdr:row>37</xdr:row>
      <xdr:rowOff>2642</xdr:rowOff>
    </xdr:to>
    <xdr:sp macro="" textlink="">
      <xdr:nvSpPr>
        <xdr:cNvPr id="532" name="フローチャート: 判断 531"/>
        <xdr:cNvSpPr/>
      </xdr:nvSpPr>
      <xdr:spPr>
        <a:xfrm>
          <a:off x="12763500" y="6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19169</xdr:rowOff>
    </xdr:from>
    <xdr:ext cx="534377" cy="259045"/>
    <xdr:sp macro="" textlink="">
      <xdr:nvSpPr>
        <xdr:cNvPr id="533" name="テキスト ボックス 532"/>
        <xdr:cNvSpPr txBox="1"/>
      </xdr:nvSpPr>
      <xdr:spPr>
        <a:xfrm>
          <a:off x="12547111" y="601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91313</xdr:rowOff>
    </xdr:from>
    <xdr:to>
      <xdr:col>85</xdr:col>
      <xdr:colOff>177800</xdr:colOff>
      <xdr:row>37</xdr:row>
      <xdr:rowOff>21463</xdr:rowOff>
    </xdr:to>
    <xdr:sp macro="" textlink="">
      <xdr:nvSpPr>
        <xdr:cNvPr id="539" name="楕円 538"/>
        <xdr:cNvSpPr/>
      </xdr:nvSpPr>
      <xdr:spPr>
        <a:xfrm>
          <a:off x="16268700" y="62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69740</xdr:rowOff>
    </xdr:from>
    <xdr:ext cx="534377" cy="259045"/>
    <xdr:sp macro="" textlink="">
      <xdr:nvSpPr>
        <xdr:cNvPr id="540" name="消防費該当値テキスト"/>
        <xdr:cNvSpPr txBox="1"/>
      </xdr:nvSpPr>
      <xdr:spPr>
        <a:xfrm>
          <a:off x="16370300" y="624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132550</xdr:rowOff>
    </xdr:from>
    <xdr:to>
      <xdr:col>81</xdr:col>
      <xdr:colOff>101600</xdr:colOff>
      <xdr:row>37</xdr:row>
      <xdr:rowOff>62700</xdr:rowOff>
    </xdr:to>
    <xdr:sp macro="" textlink="">
      <xdr:nvSpPr>
        <xdr:cNvPr id="541" name="楕円 540"/>
        <xdr:cNvSpPr/>
      </xdr:nvSpPr>
      <xdr:spPr>
        <a:xfrm>
          <a:off x="15430500" y="630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53827</xdr:rowOff>
    </xdr:from>
    <xdr:ext cx="534377" cy="259045"/>
    <xdr:sp macro="" textlink="">
      <xdr:nvSpPr>
        <xdr:cNvPr id="542" name="テキスト ボックス 541"/>
        <xdr:cNvSpPr txBox="1"/>
      </xdr:nvSpPr>
      <xdr:spPr>
        <a:xfrm>
          <a:off x="15214111" y="639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117996</xdr:rowOff>
    </xdr:from>
    <xdr:to>
      <xdr:col>76</xdr:col>
      <xdr:colOff>165100</xdr:colOff>
      <xdr:row>37</xdr:row>
      <xdr:rowOff>48146</xdr:rowOff>
    </xdr:to>
    <xdr:sp macro="" textlink="">
      <xdr:nvSpPr>
        <xdr:cNvPr id="543" name="楕円 542"/>
        <xdr:cNvSpPr/>
      </xdr:nvSpPr>
      <xdr:spPr>
        <a:xfrm>
          <a:off x="14541500" y="629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39273</xdr:rowOff>
    </xdr:from>
    <xdr:ext cx="534377" cy="259045"/>
    <xdr:sp macro="" textlink="">
      <xdr:nvSpPr>
        <xdr:cNvPr id="544" name="テキスト ボックス 543"/>
        <xdr:cNvSpPr txBox="1"/>
      </xdr:nvSpPr>
      <xdr:spPr>
        <a:xfrm>
          <a:off x="14325111" y="638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140386</xdr:rowOff>
    </xdr:from>
    <xdr:to>
      <xdr:col>72</xdr:col>
      <xdr:colOff>38100</xdr:colOff>
      <xdr:row>37</xdr:row>
      <xdr:rowOff>70536</xdr:rowOff>
    </xdr:to>
    <xdr:sp macro="" textlink="">
      <xdr:nvSpPr>
        <xdr:cNvPr id="545" name="楕円 544"/>
        <xdr:cNvSpPr/>
      </xdr:nvSpPr>
      <xdr:spPr>
        <a:xfrm>
          <a:off x="13652500" y="63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61663</xdr:rowOff>
    </xdr:from>
    <xdr:ext cx="534377" cy="259045"/>
    <xdr:sp macro="" textlink="">
      <xdr:nvSpPr>
        <xdr:cNvPr id="546" name="テキスト ボックス 545"/>
        <xdr:cNvSpPr txBox="1"/>
      </xdr:nvSpPr>
      <xdr:spPr>
        <a:xfrm>
          <a:off x="13436111" y="64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79692</xdr:rowOff>
    </xdr:from>
    <xdr:to>
      <xdr:col>67</xdr:col>
      <xdr:colOff>101600</xdr:colOff>
      <xdr:row>37</xdr:row>
      <xdr:rowOff>9842</xdr:rowOff>
    </xdr:to>
    <xdr:sp macro="" textlink="">
      <xdr:nvSpPr>
        <xdr:cNvPr id="547" name="楕円 546"/>
        <xdr:cNvSpPr/>
      </xdr:nvSpPr>
      <xdr:spPr>
        <a:xfrm>
          <a:off x="12763500" y="625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969</xdr:rowOff>
    </xdr:from>
    <xdr:ext cx="534377" cy="259045"/>
    <xdr:sp macro="" textlink="">
      <xdr:nvSpPr>
        <xdr:cNvPr id="548" name="テキスト ボックス 547"/>
        <xdr:cNvSpPr txBox="1"/>
      </xdr:nvSpPr>
      <xdr:spPr>
        <a:xfrm>
          <a:off x="12547111" y="63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3" name="直線コネクタ 572"/>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4" name="教育費最小値テキスト"/>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5" name="直線コネクタ 574"/>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6" name="教育費最大値テキスト"/>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7" name="直線コネクタ 576"/>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107938</xdr:rowOff>
    </xdr:from>
    <xdr:to>
      <xdr:col>85</xdr:col>
      <xdr:colOff>127000</xdr:colOff>
      <xdr:row>57</xdr:row>
      <xdr:rowOff>148120</xdr:rowOff>
    </xdr:to>
    <xdr:cxnSp macro="">
      <xdr:nvCxnSpPr>
        <xdr:cNvPr id="578" name="直線コネクタ 577"/>
        <xdr:cNvCxnSpPr/>
      </xdr:nvCxnSpPr>
      <xdr:spPr>
        <a:xfrm>
          <a:off x="15481300" y="9366238"/>
          <a:ext cx="838200" cy="55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112920</xdr:rowOff>
    </xdr:from>
    <xdr:ext cx="534377" cy="259045"/>
    <xdr:sp macro="" textlink="">
      <xdr:nvSpPr>
        <xdr:cNvPr id="579" name="教育費平均値テキスト"/>
        <xdr:cNvSpPr txBox="1"/>
      </xdr:nvSpPr>
      <xdr:spPr>
        <a:xfrm>
          <a:off x="16370300" y="9542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80" name="フローチャート: 判断 579"/>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107938</xdr:rowOff>
    </xdr:from>
    <xdr:to>
      <xdr:col>81</xdr:col>
      <xdr:colOff>50800</xdr:colOff>
      <xdr:row>56</xdr:row>
      <xdr:rowOff>96444</xdr:rowOff>
    </xdr:to>
    <xdr:cxnSp macro="">
      <xdr:nvCxnSpPr>
        <xdr:cNvPr id="581" name="直線コネクタ 580"/>
        <xdr:cNvCxnSpPr/>
      </xdr:nvCxnSpPr>
      <xdr:spPr>
        <a:xfrm flipV="1">
          <a:off x="14592300" y="9366238"/>
          <a:ext cx="889000" cy="33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2" name="フローチャート: 判断 581"/>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63339</xdr:rowOff>
    </xdr:from>
    <xdr:ext cx="534377" cy="259045"/>
    <xdr:sp macro="" textlink="">
      <xdr:nvSpPr>
        <xdr:cNvPr id="583" name="テキスト ボックス 582"/>
        <xdr:cNvSpPr txBox="1"/>
      </xdr:nvSpPr>
      <xdr:spPr>
        <a:xfrm>
          <a:off x="15214111" y="98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96444</xdr:rowOff>
    </xdr:from>
    <xdr:to>
      <xdr:col>76</xdr:col>
      <xdr:colOff>114300</xdr:colOff>
      <xdr:row>57</xdr:row>
      <xdr:rowOff>171438</xdr:rowOff>
    </xdr:to>
    <xdr:cxnSp macro="">
      <xdr:nvCxnSpPr>
        <xdr:cNvPr id="584" name="直線コネクタ 583"/>
        <xdr:cNvCxnSpPr/>
      </xdr:nvCxnSpPr>
      <xdr:spPr>
        <a:xfrm flipV="1">
          <a:off x="13703300" y="9697644"/>
          <a:ext cx="889000" cy="24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5" name="フローチャート: 判断 584"/>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28732</xdr:rowOff>
    </xdr:from>
    <xdr:ext cx="534377" cy="259045"/>
    <xdr:sp macro="" textlink="">
      <xdr:nvSpPr>
        <xdr:cNvPr id="586" name="テキスト ボックス 585"/>
        <xdr:cNvSpPr txBox="1"/>
      </xdr:nvSpPr>
      <xdr:spPr>
        <a:xfrm>
          <a:off x="14325111" y="98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83172</xdr:rowOff>
    </xdr:from>
    <xdr:to>
      <xdr:col>71</xdr:col>
      <xdr:colOff>177800</xdr:colOff>
      <xdr:row>57</xdr:row>
      <xdr:rowOff>171438</xdr:rowOff>
    </xdr:to>
    <xdr:cxnSp macro="">
      <xdr:nvCxnSpPr>
        <xdr:cNvPr id="587" name="直線コネクタ 586"/>
        <xdr:cNvCxnSpPr/>
      </xdr:nvCxnSpPr>
      <xdr:spPr>
        <a:xfrm>
          <a:off x="12814300" y="9855822"/>
          <a:ext cx="889000" cy="8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152400</xdr:rowOff>
    </xdr:from>
    <xdr:to>
      <xdr:col>72</xdr:col>
      <xdr:colOff>38100</xdr:colOff>
      <xdr:row>56</xdr:row>
      <xdr:rowOff>82550</xdr:rowOff>
    </xdr:to>
    <xdr:sp macro="" textlink="">
      <xdr:nvSpPr>
        <xdr:cNvPr id="588" name="フローチャート: 判断 587"/>
        <xdr:cNvSpPr/>
      </xdr:nvSpPr>
      <xdr:spPr>
        <a:xfrm>
          <a:off x="13652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99077</xdr:rowOff>
    </xdr:from>
    <xdr:ext cx="534377" cy="259045"/>
    <xdr:sp macro="" textlink="">
      <xdr:nvSpPr>
        <xdr:cNvPr id="589" name="テキスト ボックス 588"/>
        <xdr:cNvSpPr txBox="1"/>
      </xdr:nvSpPr>
      <xdr:spPr>
        <a:xfrm>
          <a:off x="13436111" y="93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131915</xdr:rowOff>
    </xdr:from>
    <xdr:to>
      <xdr:col>67</xdr:col>
      <xdr:colOff>101600</xdr:colOff>
      <xdr:row>56</xdr:row>
      <xdr:rowOff>62065</xdr:rowOff>
    </xdr:to>
    <xdr:sp macro="" textlink="">
      <xdr:nvSpPr>
        <xdr:cNvPr id="590" name="フローチャート: 判断 589"/>
        <xdr:cNvSpPr/>
      </xdr:nvSpPr>
      <xdr:spPr>
        <a:xfrm>
          <a:off x="12763500" y="956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78592</xdr:rowOff>
    </xdr:from>
    <xdr:ext cx="534377" cy="259045"/>
    <xdr:sp macro="" textlink="">
      <xdr:nvSpPr>
        <xdr:cNvPr id="591" name="テキスト ボックス 590"/>
        <xdr:cNvSpPr txBox="1"/>
      </xdr:nvSpPr>
      <xdr:spPr>
        <a:xfrm>
          <a:off x="12547111" y="933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97320</xdr:rowOff>
    </xdr:from>
    <xdr:to>
      <xdr:col>85</xdr:col>
      <xdr:colOff>177800</xdr:colOff>
      <xdr:row>58</xdr:row>
      <xdr:rowOff>27470</xdr:rowOff>
    </xdr:to>
    <xdr:sp macro="" textlink="">
      <xdr:nvSpPr>
        <xdr:cNvPr id="597" name="楕円 596"/>
        <xdr:cNvSpPr/>
      </xdr:nvSpPr>
      <xdr:spPr>
        <a:xfrm>
          <a:off x="16268700" y="98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75747</xdr:rowOff>
    </xdr:from>
    <xdr:ext cx="534377" cy="259045"/>
    <xdr:sp macro="" textlink="">
      <xdr:nvSpPr>
        <xdr:cNvPr id="598" name="教育費該当値テキスト"/>
        <xdr:cNvSpPr txBox="1"/>
      </xdr:nvSpPr>
      <xdr:spPr>
        <a:xfrm>
          <a:off x="16370300" y="984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57138</xdr:rowOff>
    </xdr:from>
    <xdr:to>
      <xdr:col>81</xdr:col>
      <xdr:colOff>101600</xdr:colOff>
      <xdr:row>54</xdr:row>
      <xdr:rowOff>158738</xdr:rowOff>
    </xdr:to>
    <xdr:sp macro="" textlink="">
      <xdr:nvSpPr>
        <xdr:cNvPr id="599" name="楕円 598"/>
        <xdr:cNvSpPr/>
      </xdr:nvSpPr>
      <xdr:spPr>
        <a:xfrm>
          <a:off x="15430500" y="931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3815</xdr:rowOff>
    </xdr:from>
    <xdr:ext cx="534377" cy="259045"/>
    <xdr:sp macro="" textlink="">
      <xdr:nvSpPr>
        <xdr:cNvPr id="600" name="テキスト ボックス 599"/>
        <xdr:cNvSpPr txBox="1"/>
      </xdr:nvSpPr>
      <xdr:spPr>
        <a:xfrm>
          <a:off x="15214111" y="909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45644</xdr:rowOff>
    </xdr:from>
    <xdr:to>
      <xdr:col>76</xdr:col>
      <xdr:colOff>165100</xdr:colOff>
      <xdr:row>56</xdr:row>
      <xdr:rowOff>147244</xdr:rowOff>
    </xdr:to>
    <xdr:sp macro="" textlink="">
      <xdr:nvSpPr>
        <xdr:cNvPr id="601" name="楕円 600"/>
        <xdr:cNvSpPr/>
      </xdr:nvSpPr>
      <xdr:spPr>
        <a:xfrm>
          <a:off x="14541500" y="964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163771</xdr:rowOff>
    </xdr:from>
    <xdr:ext cx="534377" cy="259045"/>
    <xdr:sp macro="" textlink="">
      <xdr:nvSpPr>
        <xdr:cNvPr id="602" name="テキスト ボックス 601"/>
        <xdr:cNvSpPr txBox="1"/>
      </xdr:nvSpPr>
      <xdr:spPr>
        <a:xfrm>
          <a:off x="14325111" y="942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120638</xdr:rowOff>
    </xdr:from>
    <xdr:to>
      <xdr:col>72</xdr:col>
      <xdr:colOff>38100</xdr:colOff>
      <xdr:row>58</xdr:row>
      <xdr:rowOff>50788</xdr:rowOff>
    </xdr:to>
    <xdr:sp macro="" textlink="">
      <xdr:nvSpPr>
        <xdr:cNvPr id="603" name="楕円 602"/>
        <xdr:cNvSpPr/>
      </xdr:nvSpPr>
      <xdr:spPr>
        <a:xfrm>
          <a:off x="13652500" y="989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41915</xdr:rowOff>
    </xdr:from>
    <xdr:ext cx="534377" cy="259045"/>
    <xdr:sp macro="" textlink="">
      <xdr:nvSpPr>
        <xdr:cNvPr id="604" name="テキスト ボックス 603"/>
        <xdr:cNvSpPr txBox="1"/>
      </xdr:nvSpPr>
      <xdr:spPr>
        <a:xfrm>
          <a:off x="13436111" y="998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32372</xdr:rowOff>
    </xdr:from>
    <xdr:to>
      <xdr:col>67</xdr:col>
      <xdr:colOff>101600</xdr:colOff>
      <xdr:row>57</xdr:row>
      <xdr:rowOff>133972</xdr:rowOff>
    </xdr:to>
    <xdr:sp macro="" textlink="">
      <xdr:nvSpPr>
        <xdr:cNvPr id="605" name="楕円 604"/>
        <xdr:cNvSpPr/>
      </xdr:nvSpPr>
      <xdr:spPr>
        <a:xfrm>
          <a:off x="12763500" y="98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125099</xdr:rowOff>
    </xdr:from>
    <xdr:ext cx="534377" cy="259045"/>
    <xdr:sp macro="" textlink="">
      <xdr:nvSpPr>
        <xdr:cNvPr id="606" name="テキスト ボックス 605"/>
        <xdr:cNvSpPr txBox="1"/>
      </xdr:nvSpPr>
      <xdr:spPr>
        <a:xfrm>
          <a:off x="12547111" y="98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2" name="直線コネクタ 631"/>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3" name="災害復旧費最小値テキスト"/>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5" name="災害復旧費最大値テキスト"/>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6" name="直線コネクタ 635"/>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86522</xdr:rowOff>
    </xdr:from>
    <xdr:to>
      <xdr:col>85</xdr:col>
      <xdr:colOff>127000</xdr:colOff>
      <xdr:row>79</xdr:row>
      <xdr:rowOff>91805</xdr:rowOff>
    </xdr:to>
    <xdr:cxnSp macro="">
      <xdr:nvCxnSpPr>
        <xdr:cNvPr id="637" name="直線コネクタ 636"/>
        <xdr:cNvCxnSpPr/>
      </xdr:nvCxnSpPr>
      <xdr:spPr>
        <a:xfrm flipV="1">
          <a:off x="15481300" y="13631072"/>
          <a:ext cx="8382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20651</xdr:rowOff>
    </xdr:from>
    <xdr:ext cx="534377" cy="259045"/>
    <xdr:sp macro="" textlink="">
      <xdr:nvSpPr>
        <xdr:cNvPr id="638" name="災害復旧費平均値テキスト"/>
        <xdr:cNvSpPr txBox="1"/>
      </xdr:nvSpPr>
      <xdr:spPr>
        <a:xfrm>
          <a:off x="16370300" y="1339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39" name="フローチャート: 判断 638"/>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74774</xdr:rowOff>
    </xdr:from>
    <xdr:to>
      <xdr:col>81</xdr:col>
      <xdr:colOff>50800</xdr:colOff>
      <xdr:row>79</xdr:row>
      <xdr:rowOff>91805</xdr:rowOff>
    </xdr:to>
    <xdr:cxnSp macro="">
      <xdr:nvCxnSpPr>
        <xdr:cNvPr id="640" name="直線コネクタ 639"/>
        <xdr:cNvCxnSpPr/>
      </xdr:nvCxnSpPr>
      <xdr:spPr>
        <a:xfrm>
          <a:off x="14592300" y="13619324"/>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41" name="フローチャート: 判断 640"/>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134228</xdr:rowOff>
    </xdr:from>
    <xdr:ext cx="469744" cy="259045"/>
    <xdr:sp macro="" textlink="">
      <xdr:nvSpPr>
        <xdr:cNvPr id="642" name="テキスト ボックス 641"/>
        <xdr:cNvSpPr txBox="1"/>
      </xdr:nvSpPr>
      <xdr:spPr>
        <a:xfrm>
          <a:off x="15246428" y="1333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74774</xdr:rowOff>
    </xdr:from>
    <xdr:to>
      <xdr:col>76</xdr:col>
      <xdr:colOff>114300</xdr:colOff>
      <xdr:row>79</xdr:row>
      <xdr:rowOff>75016</xdr:rowOff>
    </xdr:to>
    <xdr:cxnSp macro="">
      <xdr:nvCxnSpPr>
        <xdr:cNvPr id="643" name="直線コネクタ 642"/>
        <xdr:cNvCxnSpPr/>
      </xdr:nvCxnSpPr>
      <xdr:spPr>
        <a:xfrm flipV="1">
          <a:off x="13703300" y="13619324"/>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4" name="フローチャート: 判断 643"/>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121770</xdr:rowOff>
    </xdr:from>
    <xdr:ext cx="469744" cy="259045"/>
    <xdr:sp macro="" textlink="">
      <xdr:nvSpPr>
        <xdr:cNvPr id="645" name="テキスト ボックス 644"/>
        <xdr:cNvSpPr txBox="1"/>
      </xdr:nvSpPr>
      <xdr:spPr>
        <a:xfrm>
          <a:off x="14357428" y="1366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39949</xdr:rowOff>
    </xdr:from>
    <xdr:to>
      <xdr:col>71</xdr:col>
      <xdr:colOff>177800</xdr:colOff>
      <xdr:row>79</xdr:row>
      <xdr:rowOff>75016</xdr:rowOff>
    </xdr:to>
    <xdr:cxnSp macro="">
      <xdr:nvCxnSpPr>
        <xdr:cNvPr id="646" name="直線コネクタ 645"/>
        <xdr:cNvCxnSpPr/>
      </xdr:nvCxnSpPr>
      <xdr:spPr>
        <a:xfrm>
          <a:off x="12814300" y="13584499"/>
          <a:ext cx="8890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169487</xdr:rowOff>
    </xdr:from>
    <xdr:to>
      <xdr:col>72</xdr:col>
      <xdr:colOff>38100</xdr:colOff>
      <xdr:row>79</xdr:row>
      <xdr:rowOff>99637</xdr:rowOff>
    </xdr:to>
    <xdr:sp macro="" textlink="">
      <xdr:nvSpPr>
        <xdr:cNvPr id="647" name="フローチャート: 判断 646"/>
        <xdr:cNvSpPr/>
      </xdr:nvSpPr>
      <xdr:spPr>
        <a:xfrm>
          <a:off x="13652500" y="1354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116164</xdr:rowOff>
    </xdr:from>
    <xdr:ext cx="534377" cy="259045"/>
    <xdr:sp macro="" textlink="">
      <xdr:nvSpPr>
        <xdr:cNvPr id="648" name="テキスト ボックス 647"/>
        <xdr:cNvSpPr txBox="1"/>
      </xdr:nvSpPr>
      <xdr:spPr>
        <a:xfrm>
          <a:off x="13436111" y="1331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2629</xdr:rowOff>
    </xdr:from>
    <xdr:to>
      <xdr:col>67</xdr:col>
      <xdr:colOff>101600</xdr:colOff>
      <xdr:row>79</xdr:row>
      <xdr:rowOff>104229</xdr:rowOff>
    </xdr:to>
    <xdr:sp macro="" textlink="">
      <xdr:nvSpPr>
        <xdr:cNvPr id="649" name="フローチャート: 判断 648"/>
        <xdr:cNvSpPr/>
      </xdr:nvSpPr>
      <xdr:spPr>
        <a:xfrm>
          <a:off x="12763500" y="1354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95356</xdr:rowOff>
    </xdr:from>
    <xdr:ext cx="534377" cy="259045"/>
    <xdr:sp macro="" textlink="">
      <xdr:nvSpPr>
        <xdr:cNvPr id="650" name="テキスト ボックス 649"/>
        <xdr:cNvSpPr txBox="1"/>
      </xdr:nvSpPr>
      <xdr:spPr>
        <a:xfrm>
          <a:off x="12547111" y="1363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35722</xdr:rowOff>
    </xdr:from>
    <xdr:to>
      <xdr:col>85</xdr:col>
      <xdr:colOff>177800</xdr:colOff>
      <xdr:row>79</xdr:row>
      <xdr:rowOff>137322</xdr:rowOff>
    </xdr:to>
    <xdr:sp macro="" textlink="">
      <xdr:nvSpPr>
        <xdr:cNvPr id="656" name="楕円 655"/>
        <xdr:cNvSpPr/>
      </xdr:nvSpPr>
      <xdr:spPr>
        <a:xfrm>
          <a:off x="16268700" y="1358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147651</xdr:rowOff>
    </xdr:from>
    <xdr:ext cx="469744" cy="259045"/>
    <xdr:sp macro="" textlink="">
      <xdr:nvSpPr>
        <xdr:cNvPr id="657" name="災害復旧費該当値テキスト"/>
        <xdr:cNvSpPr txBox="1"/>
      </xdr:nvSpPr>
      <xdr:spPr>
        <a:xfrm>
          <a:off x="16370300" y="1352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41005</xdr:rowOff>
    </xdr:from>
    <xdr:to>
      <xdr:col>81</xdr:col>
      <xdr:colOff>101600</xdr:colOff>
      <xdr:row>79</xdr:row>
      <xdr:rowOff>142605</xdr:rowOff>
    </xdr:to>
    <xdr:sp macro="" textlink="">
      <xdr:nvSpPr>
        <xdr:cNvPr id="658" name="楕円 657"/>
        <xdr:cNvSpPr/>
      </xdr:nvSpPr>
      <xdr:spPr>
        <a:xfrm>
          <a:off x="15430500" y="1358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133732</xdr:rowOff>
    </xdr:from>
    <xdr:ext cx="469744" cy="259045"/>
    <xdr:sp macro="" textlink="">
      <xdr:nvSpPr>
        <xdr:cNvPr id="659" name="テキスト ボックス 658"/>
        <xdr:cNvSpPr txBox="1"/>
      </xdr:nvSpPr>
      <xdr:spPr>
        <a:xfrm>
          <a:off x="15246428" y="1367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23974</xdr:rowOff>
    </xdr:from>
    <xdr:to>
      <xdr:col>76</xdr:col>
      <xdr:colOff>165100</xdr:colOff>
      <xdr:row>79</xdr:row>
      <xdr:rowOff>125574</xdr:rowOff>
    </xdr:to>
    <xdr:sp macro="" textlink="">
      <xdr:nvSpPr>
        <xdr:cNvPr id="660" name="楕円 659"/>
        <xdr:cNvSpPr/>
      </xdr:nvSpPr>
      <xdr:spPr>
        <a:xfrm>
          <a:off x="14541500" y="135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142101</xdr:rowOff>
    </xdr:from>
    <xdr:ext cx="469744" cy="259045"/>
    <xdr:sp macro="" textlink="">
      <xdr:nvSpPr>
        <xdr:cNvPr id="661" name="テキスト ボックス 660"/>
        <xdr:cNvSpPr txBox="1"/>
      </xdr:nvSpPr>
      <xdr:spPr>
        <a:xfrm>
          <a:off x="14357428" y="1334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24216</xdr:rowOff>
    </xdr:from>
    <xdr:to>
      <xdr:col>72</xdr:col>
      <xdr:colOff>38100</xdr:colOff>
      <xdr:row>79</xdr:row>
      <xdr:rowOff>125816</xdr:rowOff>
    </xdr:to>
    <xdr:sp macro="" textlink="">
      <xdr:nvSpPr>
        <xdr:cNvPr id="662" name="楕円 661"/>
        <xdr:cNvSpPr/>
      </xdr:nvSpPr>
      <xdr:spPr>
        <a:xfrm>
          <a:off x="13652500" y="1356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116943</xdr:rowOff>
    </xdr:from>
    <xdr:ext cx="469744" cy="259045"/>
    <xdr:sp macro="" textlink="">
      <xdr:nvSpPr>
        <xdr:cNvPr id="663" name="テキスト ボックス 662"/>
        <xdr:cNvSpPr txBox="1"/>
      </xdr:nvSpPr>
      <xdr:spPr>
        <a:xfrm>
          <a:off x="13468428" y="1366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160599</xdr:rowOff>
    </xdr:from>
    <xdr:to>
      <xdr:col>67</xdr:col>
      <xdr:colOff>101600</xdr:colOff>
      <xdr:row>79</xdr:row>
      <xdr:rowOff>90749</xdr:rowOff>
    </xdr:to>
    <xdr:sp macro="" textlink="">
      <xdr:nvSpPr>
        <xdr:cNvPr id="664" name="楕円 663"/>
        <xdr:cNvSpPr/>
      </xdr:nvSpPr>
      <xdr:spPr>
        <a:xfrm>
          <a:off x="12763500" y="1353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107276</xdr:rowOff>
    </xdr:from>
    <xdr:ext cx="534377" cy="259045"/>
    <xdr:sp macro="" textlink="">
      <xdr:nvSpPr>
        <xdr:cNvPr id="665" name="テキスト ボックス 664"/>
        <xdr:cNvSpPr txBox="1"/>
      </xdr:nvSpPr>
      <xdr:spPr>
        <a:xfrm>
          <a:off x="12547111" y="1330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9" name="テキスト ボックス 67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1" name="テキスト ボックス 68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3" name="テキスト ボックス 68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122966</xdr:rowOff>
    </xdr:from>
    <xdr:to>
      <xdr:col>85</xdr:col>
      <xdr:colOff>126364</xdr:colOff>
      <xdr:row>98</xdr:row>
      <xdr:rowOff>44017</xdr:rowOff>
    </xdr:to>
    <xdr:cxnSp macro="">
      <xdr:nvCxnSpPr>
        <xdr:cNvPr id="687" name="直線コネクタ 686"/>
        <xdr:cNvCxnSpPr/>
      </xdr:nvCxnSpPr>
      <xdr:spPr>
        <a:xfrm flipV="1">
          <a:off x="16317595" y="15896366"/>
          <a:ext cx="1269" cy="949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47844</xdr:rowOff>
    </xdr:from>
    <xdr:ext cx="534377" cy="259045"/>
    <xdr:sp macro="" textlink="">
      <xdr:nvSpPr>
        <xdr:cNvPr id="688" name="公債費最小値テキスト"/>
        <xdr:cNvSpPr txBox="1"/>
      </xdr:nvSpPr>
      <xdr:spPr>
        <a:xfrm>
          <a:off x="16370300" y="1684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44017</xdr:rowOff>
    </xdr:from>
    <xdr:to>
      <xdr:col>86</xdr:col>
      <xdr:colOff>25400</xdr:colOff>
      <xdr:row>98</xdr:row>
      <xdr:rowOff>44017</xdr:rowOff>
    </xdr:to>
    <xdr:cxnSp macro="">
      <xdr:nvCxnSpPr>
        <xdr:cNvPr id="689" name="直線コネクタ 688"/>
        <xdr:cNvCxnSpPr/>
      </xdr:nvCxnSpPr>
      <xdr:spPr>
        <a:xfrm>
          <a:off x="16230600" y="168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69643</xdr:rowOff>
    </xdr:from>
    <xdr:ext cx="599010" cy="259045"/>
    <xdr:sp macro="" textlink="">
      <xdr:nvSpPr>
        <xdr:cNvPr id="690" name="公債費最大値テキスト"/>
        <xdr:cNvSpPr txBox="1"/>
      </xdr:nvSpPr>
      <xdr:spPr>
        <a:xfrm>
          <a:off x="16370300" y="1567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122966</xdr:rowOff>
    </xdr:from>
    <xdr:to>
      <xdr:col>86</xdr:col>
      <xdr:colOff>25400</xdr:colOff>
      <xdr:row>92</xdr:row>
      <xdr:rowOff>122966</xdr:rowOff>
    </xdr:to>
    <xdr:cxnSp macro="">
      <xdr:nvCxnSpPr>
        <xdr:cNvPr id="691" name="直線コネクタ 690"/>
        <xdr:cNvCxnSpPr/>
      </xdr:nvCxnSpPr>
      <xdr:spPr>
        <a:xfrm>
          <a:off x="16230600" y="1589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85316</xdr:rowOff>
    </xdr:from>
    <xdr:to>
      <xdr:col>85</xdr:col>
      <xdr:colOff>127000</xdr:colOff>
      <xdr:row>92</xdr:row>
      <xdr:rowOff>122966</xdr:rowOff>
    </xdr:to>
    <xdr:cxnSp macro="">
      <xdr:nvCxnSpPr>
        <xdr:cNvPr id="692" name="直線コネクタ 691"/>
        <xdr:cNvCxnSpPr/>
      </xdr:nvCxnSpPr>
      <xdr:spPr>
        <a:xfrm>
          <a:off x="15481300" y="15858716"/>
          <a:ext cx="838200" cy="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23796</xdr:rowOff>
    </xdr:from>
    <xdr:ext cx="534377" cy="259045"/>
    <xdr:sp macro="" textlink="">
      <xdr:nvSpPr>
        <xdr:cNvPr id="693" name="公債費平均値テキスト"/>
        <xdr:cNvSpPr txBox="1"/>
      </xdr:nvSpPr>
      <xdr:spPr>
        <a:xfrm>
          <a:off x="16370300" y="16482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45369</xdr:rowOff>
    </xdr:from>
    <xdr:to>
      <xdr:col>85</xdr:col>
      <xdr:colOff>177800</xdr:colOff>
      <xdr:row>96</xdr:row>
      <xdr:rowOff>146969</xdr:rowOff>
    </xdr:to>
    <xdr:sp macro="" textlink="">
      <xdr:nvSpPr>
        <xdr:cNvPr id="694" name="フローチャート: 判断 693"/>
        <xdr:cNvSpPr/>
      </xdr:nvSpPr>
      <xdr:spPr>
        <a:xfrm>
          <a:off x="16268700" y="1650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69278</xdr:rowOff>
    </xdr:from>
    <xdr:to>
      <xdr:col>81</xdr:col>
      <xdr:colOff>50800</xdr:colOff>
      <xdr:row>92</xdr:row>
      <xdr:rowOff>85316</xdr:rowOff>
    </xdr:to>
    <xdr:cxnSp macro="">
      <xdr:nvCxnSpPr>
        <xdr:cNvPr id="695" name="直線コネクタ 694"/>
        <xdr:cNvCxnSpPr/>
      </xdr:nvCxnSpPr>
      <xdr:spPr>
        <a:xfrm>
          <a:off x="14592300" y="15842678"/>
          <a:ext cx="889000" cy="1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58076</xdr:rowOff>
    </xdr:from>
    <xdr:to>
      <xdr:col>81</xdr:col>
      <xdr:colOff>101600</xdr:colOff>
      <xdr:row>96</xdr:row>
      <xdr:rowOff>159676</xdr:rowOff>
    </xdr:to>
    <xdr:sp macro="" textlink="">
      <xdr:nvSpPr>
        <xdr:cNvPr id="696" name="フローチャート: 判断 695"/>
        <xdr:cNvSpPr/>
      </xdr:nvSpPr>
      <xdr:spPr>
        <a:xfrm>
          <a:off x="154305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150803</xdr:rowOff>
    </xdr:from>
    <xdr:ext cx="534377" cy="259045"/>
    <xdr:sp macro="" textlink="">
      <xdr:nvSpPr>
        <xdr:cNvPr id="697" name="テキスト ボックス 696"/>
        <xdr:cNvSpPr txBox="1"/>
      </xdr:nvSpPr>
      <xdr:spPr>
        <a:xfrm>
          <a:off x="15214111" y="1661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69278</xdr:rowOff>
    </xdr:from>
    <xdr:to>
      <xdr:col>76</xdr:col>
      <xdr:colOff>114300</xdr:colOff>
      <xdr:row>92</xdr:row>
      <xdr:rowOff>75290</xdr:rowOff>
    </xdr:to>
    <xdr:cxnSp macro="">
      <xdr:nvCxnSpPr>
        <xdr:cNvPr id="698" name="直線コネクタ 697"/>
        <xdr:cNvCxnSpPr/>
      </xdr:nvCxnSpPr>
      <xdr:spPr>
        <a:xfrm flipV="1">
          <a:off x="13703300" y="15842678"/>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48282</xdr:rowOff>
    </xdr:from>
    <xdr:to>
      <xdr:col>76</xdr:col>
      <xdr:colOff>165100</xdr:colOff>
      <xdr:row>96</xdr:row>
      <xdr:rowOff>149882</xdr:rowOff>
    </xdr:to>
    <xdr:sp macro="" textlink="">
      <xdr:nvSpPr>
        <xdr:cNvPr id="699" name="フローチャート: 判断 698"/>
        <xdr:cNvSpPr/>
      </xdr:nvSpPr>
      <xdr:spPr>
        <a:xfrm>
          <a:off x="145415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141009</xdr:rowOff>
    </xdr:from>
    <xdr:ext cx="534377" cy="259045"/>
    <xdr:sp macro="" textlink="">
      <xdr:nvSpPr>
        <xdr:cNvPr id="700" name="テキスト ボックス 699"/>
        <xdr:cNvSpPr txBox="1"/>
      </xdr:nvSpPr>
      <xdr:spPr>
        <a:xfrm>
          <a:off x="14325111" y="1660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75290</xdr:rowOff>
    </xdr:from>
    <xdr:to>
      <xdr:col>71</xdr:col>
      <xdr:colOff>177800</xdr:colOff>
      <xdr:row>92</xdr:row>
      <xdr:rowOff>87424</xdr:rowOff>
    </xdr:to>
    <xdr:cxnSp macro="">
      <xdr:nvCxnSpPr>
        <xdr:cNvPr id="701" name="直線コネクタ 700"/>
        <xdr:cNvCxnSpPr/>
      </xdr:nvCxnSpPr>
      <xdr:spPr>
        <a:xfrm flipV="1">
          <a:off x="12814300" y="15848690"/>
          <a:ext cx="8890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295</xdr:rowOff>
    </xdr:from>
    <xdr:to>
      <xdr:col>72</xdr:col>
      <xdr:colOff>38100</xdr:colOff>
      <xdr:row>96</xdr:row>
      <xdr:rowOff>101895</xdr:rowOff>
    </xdr:to>
    <xdr:sp macro="" textlink="">
      <xdr:nvSpPr>
        <xdr:cNvPr id="702" name="フローチャート: 判断 701"/>
        <xdr:cNvSpPr/>
      </xdr:nvSpPr>
      <xdr:spPr>
        <a:xfrm>
          <a:off x="13652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93022</xdr:rowOff>
    </xdr:from>
    <xdr:ext cx="534377" cy="259045"/>
    <xdr:sp macro="" textlink="">
      <xdr:nvSpPr>
        <xdr:cNvPr id="703" name="テキスト ボックス 702"/>
        <xdr:cNvSpPr txBox="1"/>
      </xdr:nvSpPr>
      <xdr:spPr>
        <a:xfrm>
          <a:off x="13436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165334</xdr:rowOff>
    </xdr:from>
    <xdr:to>
      <xdr:col>67</xdr:col>
      <xdr:colOff>101600</xdr:colOff>
      <xdr:row>96</xdr:row>
      <xdr:rowOff>95484</xdr:rowOff>
    </xdr:to>
    <xdr:sp macro="" textlink="">
      <xdr:nvSpPr>
        <xdr:cNvPr id="704" name="フローチャート: 判断 703"/>
        <xdr:cNvSpPr/>
      </xdr:nvSpPr>
      <xdr:spPr>
        <a:xfrm>
          <a:off x="12763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86611</xdr:rowOff>
    </xdr:from>
    <xdr:ext cx="534377" cy="259045"/>
    <xdr:sp macro="" textlink="">
      <xdr:nvSpPr>
        <xdr:cNvPr id="705" name="テキスト ボックス 704"/>
        <xdr:cNvSpPr txBox="1"/>
      </xdr:nvSpPr>
      <xdr:spPr>
        <a:xfrm>
          <a:off x="12547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72166</xdr:rowOff>
    </xdr:from>
    <xdr:to>
      <xdr:col>85</xdr:col>
      <xdr:colOff>177800</xdr:colOff>
      <xdr:row>93</xdr:row>
      <xdr:rowOff>2316</xdr:rowOff>
    </xdr:to>
    <xdr:sp macro="" textlink="">
      <xdr:nvSpPr>
        <xdr:cNvPr id="711" name="楕円 710"/>
        <xdr:cNvSpPr/>
      </xdr:nvSpPr>
      <xdr:spPr>
        <a:xfrm>
          <a:off x="16268700" y="1584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25193</xdr:rowOff>
    </xdr:from>
    <xdr:ext cx="599010" cy="259045"/>
    <xdr:sp macro="" textlink="">
      <xdr:nvSpPr>
        <xdr:cNvPr id="712" name="公債費該当値テキスト"/>
        <xdr:cNvSpPr txBox="1"/>
      </xdr:nvSpPr>
      <xdr:spPr>
        <a:xfrm>
          <a:off x="16370300" y="15798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34516</xdr:rowOff>
    </xdr:from>
    <xdr:to>
      <xdr:col>81</xdr:col>
      <xdr:colOff>101600</xdr:colOff>
      <xdr:row>92</xdr:row>
      <xdr:rowOff>136116</xdr:rowOff>
    </xdr:to>
    <xdr:sp macro="" textlink="">
      <xdr:nvSpPr>
        <xdr:cNvPr id="713" name="楕円 712"/>
        <xdr:cNvSpPr/>
      </xdr:nvSpPr>
      <xdr:spPr>
        <a:xfrm>
          <a:off x="15430500" y="1580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152643</xdr:rowOff>
    </xdr:from>
    <xdr:ext cx="599010" cy="259045"/>
    <xdr:sp macro="" textlink="">
      <xdr:nvSpPr>
        <xdr:cNvPr id="714" name="テキスト ボックス 713"/>
        <xdr:cNvSpPr txBox="1"/>
      </xdr:nvSpPr>
      <xdr:spPr>
        <a:xfrm>
          <a:off x="15181795" y="15583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18478</xdr:rowOff>
    </xdr:from>
    <xdr:to>
      <xdr:col>76</xdr:col>
      <xdr:colOff>165100</xdr:colOff>
      <xdr:row>92</xdr:row>
      <xdr:rowOff>120078</xdr:rowOff>
    </xdr:to>
    <xdr:sp macro="" textlink="">
      <xdr:nvSpPr>
        <xdr:cNvPr id="715" name="楕円 714"/>
        <xdr:cNvSpPr/>
      </xdr:nvSpPr>
      <xdr:spPr>
        <a:xfrm>
          <a:off x="14541500" y="1579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136605</xdr:rowOff>
    </xdr:from>
    <xdr:ext cx="599010" cy="259045"/>
    <xdr:sp macro="" textlink="">
      <xdr:nvSpPr>
        <xdr:cNvPr id="716" name="テキスト ボックス 715"/>
        <xdr:cNvSpPr txBox="1"/>
      </xdr:nvSpPr>
      <xdr:spPr>
        <a:xfrm>
          <a:off x="14292795" y="155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24490</xdr:rowOff>
    </xdr:from>
    <xdr:to>
      <xdr:col>72</xdr:col>
      <xdr:colOff>38100</xdr:colOff>
      <xdr:row>92</xdr:row>
      <xdr:rowOff>126090</xdr:rowOff>
    </xdr:to>
    <xdr:sp macro="" textlink="">
      <xdr:nvSpPr>
        <xdr:cNvPr id="717" name="楕円 716"/>
        <xdr:cNvSpPr/>
      </xdr:nvSpPr>
      <xdr:spPr>
        <a:xfrm>
          <a:off x="13652500" y="1579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142617</xdr:rowOff>
    </xdr:from>
    <xdr:ext cx="599010" cy="259045"/>
    <xdr:sp macro="" textlink="">
      <xdr:nvSpPr>
        <xdr:cNvPr id="718" name="テキスト ボックス 717"/>
        <xdr:cNvSpPr txBox="1"/>
      </xdr:nvSpPr>
      <xdr:spPr>
        <a:xfrm>
          <a:off x="13403795" y="1557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36624</xdr:rowOff>
    </xdr:from>
    <xdr:to>
      <xdr:col>67</xdr:col>
      <xdr:colOff>101600</xdr:colOff>
      <xdr:row>92</xdr:row>
      <xdr:rowOff>138224</xdr:rowOff>
    </xdr:to>
    <xdr:sp macro="" textlink="">
      <xdr:nvSpPr>
        <xdr:cNvPr id="719" name="楕円 718"/>
        <xdr:cNvSpPr/>
      </xdr:nvSpPr>
      <xdr:spPr>
        <a:xfrm>
          <a:off x="12763500" y="158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154751</xdr:rowOff>
    </xdr:from>
    <xdr:ext cx="599010" cy="259045"/>
    <xdr:sp macro="" textlink="">
      <xdr:nvSpPr>
        <xdr:cNvPr id="720" name="テキスト ボックス 719"/>
        <xdr:cNvSpPr txBox="1"/>
      </xdr:nvSpPr>
      <xdr:spPr>
        <a:xfrm>
          <a:off x="12514795" y="1558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42" name="直線コネクタ 741"/>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43" name="諸支出金最小値テキスト"/>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5" name="諸支出金最大値テキスト"/>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6" name="直線コネクタ 745"/>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104267</xdr:rowOff>
    </xdr:from>
    <xdr:to>
      <xdr:col>116</xdr:col>
      <xdr:colOff>63500</xdr:colOff>
      <xdr:row>31</xdr:row>
      <xdr:rowOff>135585</xdr:rowOff>
    </xdr:to>
    <xdr:cxnSp macro="">
      <xdr:nvCxnSpPr>
        <xdr:cNvPr id="747" name="直線コネクタ 746"/>
        <xdr:cNvCxnSpPr/>
      </xdr:nvCxnSpPr>
      <xdr:spPr>
        <a:xfrm flipV="1">
          <a:off x="21323300" y="5419217"/>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29380</xdr:rowOff>
    </xdr:from>
    <xdr:ext cx="378565" cy="259045"/>
    <xdr:sp macro="" textlink="">
      <xdr:nvSpPr>
        <xdr:cNvPr id="748" name="諸支出金平均値テキスト"/>
        <xdr:cNvSpPr txBox="1"/>
      </xdr:nvSpPr>
      <xdr:spPr>
        <a:xfrm>
          <a:off x="22212300" y="65444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9" name="フローチャート: 判断 748"/>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135585</xdr:rowOff>
    </xdr:from>
    <xdr:to>
      <xdr:col>111</xdr:col>
      <xdr:colOff>177800</xdr:colOff>
      <xdr:row>31</xdr:row>
      <xdr:rowOff>161646</xdr:rowOff>
    </xdr:to>
    <xdr:cxnSp macro="">
      <xdr:nvCxnSpPr>
        <xdr:cNvPr id="750" name="直線コネクタ 749"/>
        <xdr:cNvCxnSpPr/>
      </xdr:nvCxnSpPr>
      <xdr:spPr>
        <a:xfrm flipV="1">
          <a:off x="20434300" y="5450535"/>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51" name="フローチャート: 判断 750"/>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144136</xdr:rowOff>
    </xdr:from>
    <xdr:ext cx="378565" cy="259045"/>
    <xdr:sp macro="" textlink="">
      <xdr:nvSpPr>
        <xdr:cNvPr id="752" name="テキスト ボックス 751"/>
        <xdr:cNvSpPr txBox="1"/>
      </xdr:nvSpPr>
      <xdr:spPr>
        <a:xfrm>
          <a:off x="21134017" y="6659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161646</xdr:rowOff>
    </xdr:from>
    <xdr:to>
      <xdr:col>107</xdr:col>
      <xdr:colOff>50800</xdr:colOff>
      <xdr:row>32</xdr:row>
      <xdr:rowOff>15113</xdr:rowOff>
    </xdr:to>
    <xdr:cxnSp macro="">
      <xdr:nvCxnSpPr>
        <xdr:cNvPr id="753" name="直線コネクタ 752"/>
        <xdr:cNvCxnSpPr/>
      </xdr:nvCxnSpPr>
      <xdr:spPr>
        <a:xfrm flipV="1">
          <a:off x="19545300" y="5476596"/>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4" name="フローチャート: 判断 753"/>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141850</xdr:rowOff>
    </xdr:from>
    <xdr:ext cx="378565" cy="259045"/>
    <xdr:sp macro="" textlink="">
      <xdr:nvSpPr>
        <xdr:cNvPr id="755" name="テキスト ボックス 754"/>
        <xdr:cNvSpPr txBox="1"/>
      </xdr:nvSpPr>
      <xdr:spPr>
        <a:xfrm>
          <a:off x="20245017" y="6656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15113</xdr:rowOff>
    </xdr:from>
    <xdr:to>
      <xdr:col>102</xdr:col>
      <xdr:colOff>114300</xdr:colOff>
      <xdr:row>34</xdr:row>
      <xdr:rowOff>17856</xdr:rowOff>
    </xdr:to>
    <xdr:cxnSp macro="">
      <xdr:nvCxnSpPr>
        <xdr:cNvPr id="756" name="直線コネクタ 755"/>
        <xdr:cNvCxnSpPr/>
      </xdr:nvCxnSpPr>
      <xdr:spPr>
        <a:xfrm flipV="1">
          <a:off x="18656300" y="5501513"/>
          <a:ext cx="889000" cy="34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55067</xdr:rowOff>
    </xdr:from>
    <xdr:to>
      <xdr:col>102</xdr:col>
      <xdr:colOff>165100</xdr:colOff>
      <xdr:row>38</xdr:row>
      <xdr:rowOff>156667</xdr:rowOff>
    </xdr:to>
    <xdr:sp macro="" textlink="">
      <xdr:nvSpPr>
        <xdr:cNvPr id="757" name="フローチャート: 判断 756"/>
        <xdr:cNvSpPr/>
      </xdr:nvSpPr>
      <xdr:spPr>
        <a:xfrm>
          <a:off x="19494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147794</xdr:rowOff>
    </xdr:from>
    <xdr:ext cx="378565" cy="259045"/>
    <xdr:sp macro="" textlink="">
      <xdr:nvSpPr>
        <xdr:cNvPr id="758" name="テキスト ボックス 757"/>
        <xdr:cNvSpPr txBox="1"/>
      </xdr:nvSpPr>
      <xdr:spPr>
        <a:xfrm>
          <a:off x="19356017" y="6662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53467</xdr:rowOff>
    </xdr:from>
    <xdr:to>
      <xdr:col>98</xdr:col>
      <xdr:colOff>38100</xdr:colOff>
      <xdr:row>38</xdr:row>
      <xdr:rowOff>155067</xdr:rowOff>
    </xdr:to>
    <xdr:sp macro="" textlink="">
      <xdr:nvSpPr>
        <xdr:cNvPr id="759" name="フローチャート: 判断 758"/>
        <xdr:cNvSpPr/>
      </xdr:nvSpPr>
      <xdr:spPr>
        <a:xfrm>
          <a:off x="18605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146194</xdr:rowOff>
    </xdr:from>
    <xdr:ext cx="378565" cy="259045"/>
    <xdr:sp macro="" textlink="">
      <xdr:nvSpPr>
        <xdr:cNvPr id="760" name="テキスト ボックス 759"/>
        <xdr:cNvSpPr txBox="1"/>
      </xdr:nvSpPr>
      <xdr:spPr>
        <a:xfrm>
          <a:off x="18467017" y="6661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53467</xdr:rowOff>
    </xdr:from>
    <xdr:to>
      <xdr:col>116</xdr:col>
      <xdr:colOff>114300</xdr:colOff>
      <xdr:row>31</xdr:row>
      <xdr:rowOff>155067</xdr:rowOff>
    </xdr:to>
    <xdr:sp macro="" textlink="">
      <xdr:nvSpPr>
        <xdr:cNvPr id="766" name="楕円 765"/>
        <xdr:cNvSpPr/>
      </xdr:nvSpPr>
      <xdr:spPr>
        <a:xfrm>
          <a:off x="22110700" y="536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6494</xdr:rowOff>
    </xdr:from>
    <xdr:ext cx="469744" cy="259045"/>
    <xdr:sp macro="" textlink="">
      <xdr:nvSpPr>
        <xdr:cNvPr id="767" name="諸支出金該当値テキスト"/>
        <xdr:cNvSpPr txBox="1"/>
      </xdr:nvSpPr>
      <xdr:spPr>
        <a:xfrm>
          <a:off x="22212300" y="532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84785</xdr:rowOff>
    </xdr:from>
    <xdr:to>
      <xdr:col>112</xdr:col>
      <xdr:colOff>38100</xdr:colOff>
      <xdr:row>32</xdr:row>
      <xdr:rowOff>14935</xdr:rowOff>
    </xdr:to>
    <xdr:sp macro="" textlink="">
      <xdr:nvSpPr>
        <xdr:cNvPr id="768" name="楕円 767"/>
        <xdr:cNvSpPr/>
      </xdr:nvSpPr>
      <xdr:spPr>
        <a:xfrm>
          <a:off x="21272500" y="539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31462</xdr:rowOff>
    </xdr:from>
    <xdr:ext cx="469744" cy="259045"/>
    <xdr:sp macro="" textlink="">
      <xdr:nvSpPr>
        <xdr:cNvPr id="769" name="テキスト ボックス 768"/>
        <xdr:cNvSpPr txBox="1"/>
      </xdr:nvSpPr>
      <xdr:spPr>
        <a:xfrm>
          <a:off x="21088428" y="517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110846</xdr:rowOff>
    </xdr:from>
    <xdr:to>
      <xdr:col>107</xdr:col>
      <xdr:colOff>101600</xdr:colOff>
      <xdr:row>32</xdr:row>
      <xdr:rowOff>40996</xdr:rowOff>
    </xdr:to>
    <xdr:sp macro="" textlink="">
      <xdr:nvSpPr>
        <xdr:cNvPr id="770" name="楕円 769"/>
        <xdr:cNvSpPr/>
      </xdr:nvSpPr>
      <xdr:spPr>
        <a:xfrm>
          <a:off x="20383500" y="542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57523</xdr:rowOff>
    </xdr:from>
    <xdr:ext cx="469744" cy="259045"/>
    <xdr:sp macro="" textlink="">
      <xdr:nvSpPr>
        <xdr:cNvPr id="771" name="テキスト ボックス 770"/>
        <xdr:cNvSpPr txBox="1"/>
      </xdr:nvSpPr>
      <xdr:spPr>
        <a:xfrm>
          <a:off x="20199428" y="52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135763</xdr:rowOff>
    </xdr:from>
    <xdr:to>
      <xdr:col>102</xdr:col>
      <xdr:colOff>165100</xdr:colOff>
      <xdr:row>32</xdr:row>
      <xdr:rowOff>65913</xdr:rowOff>
    </xdr:to>
    <xdr:sp macro="" textlink="">
      <xdr:nvSpPr>
        <xdr:cNvPr id="772" name="楕円 771"/>
        <xdr:cNvSpPr/>
      </xdr:nvSpPr>
      <xdr:spPr>
        <a:xfrm>
          <a:off x="19494500" y="545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82440</xdr:rowOff>
    </xdr:from>
    <xdr:ext cx="469744" cy="259045"/>
    <xdr:sp macro="" textlink="">
      <xdr:nvSpPr>
        <xdr:cNvPr id="773" name="テキスト ボックス 772"/>
        <xdr:cNvSpPr txBox="1"/>
      </xdr:nvSpPr>
      <xdr:spPr>
        <a:xfrm>
          <a:off x="19310428" y="522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138506</xdr:rowOff>
    </xdr:from>
    <xdr:to>
      <xdr:col>98</xdr:col>
      <xdr:colOff>38100</xdr:colOff>
      <xdr:row>34</xdr:row>
      <xdr:rowOff>68656</xdr:rowOff>
    </xdr:to>
    <xdr:sp macro="" textlink="">
      <xdr:nvSpPr>
        <xdr:cNvPr id="774" name="楕円 773"/>
        <xdr:cNvSpPr/>
      </xdr:nvSpPr>
      <xdr:spPr>
        <a:xfrm>
          <a:off x="18605500" y="57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85183</xdr:rowOff>
    </xdr:from>
    <xdr:ext cx="469744" cy="259045"/>
    <xdr:sp macro="" textlink="">
      <xdr:nvSpPr>
        <xdr:cNvPr id="775" name="テキスト ボックス 774"/>
        <xdr:cNvSpPr txBox="1"/>
      </xdr:nvSpPr>
      <xdr:spPr>
        <a:xfrm>
          <a:off x="18421428" y="557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多くの項目で類似団体平均と比べて高い推移となっており、各項目の主な要因として、民生費は、町内の児童施設を</a:t>
          </a:r>
          <a:r>
            <a:rPr kumimoji="1" lang="ja-JP" altLang="en-US" sz="1400">
              <a:solidFill>
                <a:schemeClr val="dk1"/>
              </a:solidFill>
              <a:effectLst/>
              <a:latin typeface="+mn-lt"/>
              <a:ea typeface="+mn-ea"/>
              <a:cs typeface="+mn-cs"/>
            </a:rPr>
            <a:t>保育所</a:t>
          </a:r>
          <a:r>
            <a:rPr kumimoji="1" lang="ja-JP" altLang="ja-JP" sz="1400">
              <a:solidFill>
                <a:schemeClr val="dk1"/>
              </a:solidFill>
              <a:effectLst/>
              <a:latin typeface="+mn-lt"/>
              <a:ea typeface="+mn-ea"/>
              <a:cs typeface="+mn-cs"/>
            </a:rPr>
            <a:t>の形態で運営しており、幼稚園等がないため児童施設運営に係る民生費の比重が高いためである。衛生費は、病院事業</a:t>
          </a:r>
          <a:r>
            <a:rPr kumimoji="1" lang="ja-JP" altLang="en-US" sz="1400">
              <a:solidFill>
                <a:schemeClr val="dk1"/>
              </a:solidFill>
              <a:effectLst/>
              <a:latin typeface="+mn-lt"/>
              <a:ea typeface="+mn-ea"/>
              <a:cs typeface="+mn-cs"/>
            </a:rPr>
            <a:t>及び水道事業への</a:t>
          </a:r>
          <a:r>
            <a:rPr kumimoji="1" lang="ja-JP" altLang="ja-JP" sz="1400">
              <a:solidFill>
                <a:schemeClr val="dk1"/>
              </a:solidFill>
              <a:effectLst/>
              <a:latin typeface="+mn-lt"/>
              <a:ea typeface="+mn-ea"/>
              <a:cs typeface="+mn-cs"/>
            </a:rPr>
            <a:t>負担金が多額</a:t>
          </a:r>
          <a:r>
            <a:rPr kumimoji="1" lang="ja-JP" altLang="en-US" sz="1400">
              <a:solidFill>
                <a:schemeClr val="dk1"/>
              </a:solidFill>
              <a:effectLst/>
              <a:latin typeface="+mn-lt"/>
              <a:ea typeface="+mn-ea"/>
              <a:cs typeface="+mn-cs"/>
            </a:rPr>
            <a:t>であ</a:t>
          </a:r>
          <a:r>
            <a:rPr kumimoji="1" lang="ja-JP" altLang="ja-JP" sz="1400">
              <a:solidFill>
                <a:schemeClr val="dk1"/>
              </a:solidFill>
              <a:effectLst/>
              <a:latin typeface="+mn-lt"/>
              <a:ea typeface="+mn-ea"/>
              <a:cs typeface="+mn-cs"/>
            </a:rPr>
            <a:t>るためである。農林水産業費は、農業公社への貸付金が多額であることや、中山間地域直接支払事業及び多面的機能支払事業を積極的に実施しているためである。土木費は、道路整備事業への積極的な投資や、土地開発公社への貸付金が多額であるためである。諸支出金は、土地開発公社の資産取得費が多額であるためである。</a:t>
          </a:r>
          <a:endParaRPr lang="ja-JP" altLang="ja-JP" sz="1400">
            <a:effectLst/>
          </a:endParaRPr>
        </a:p>
        <a:p>
          <a:r>
            <a:rPr kumimoji="1" lang="ja-JP" altLang="ja-JP" sz="1400">
              <a:solidFill>
                <a:schemeClr val="dk1"/>
              </a:solidFill>
              <a:effectLst/>
              <a:latin typeface="+mn-lt"/>
              <a:ea typeface="+mn-ea"/>
              <a:cs typeface="+mn-cs"/>
            </a:rPr>
            <a:t>　また、</a:t>
          </a:r>
          <a:r>
            <a:rPr kumimoji="1" lang="ja-JP" altLang="en-US" sz="1400">
              <a:solidFill>
                <a:schemeClr val="dk1"/>
              </a:solidFill>
              <a:effectLst/>
              <a:latin typeface="+mn-lt"/>
              <a:ea typeface="+mn-ea"/>
              <a:cs typeface="+mn-cs"/>
            </a:rPr>
            <a:t>前年度から変動が大きい項目のうち、増加要因として、衛生費は、水道事業への負担金が増加し、土木費は、公園整備事業が増加したことが要因である。減少要因として、</a:t>
          </a:r>
          <a:r>
            <a:rPr kumimoji="1" lang="ja-JP" altLang="ja-JP" sz="1400">
              <a:solidFill>
                <a:schemeClr val="dk1"/>
              </a:solidFill>
              <a:effectLst/>
              <a:latin typeface="+mn-lt"/>
              <a:ea typeface="+mn-ea"/>
              <a:cs typeface="+mn-cs"/>
            </a:rPr>
            <a:t>総務費は、庁舎整備事業</a:t>
          </a:r>
          <a:r>
            <a:rPr kumimoji="1" lang="ja-JP" altLang="en-US" sz="1400">
              <a:solidFill>
                <a:schemeClr val="dk1"/>
              </a:solidFill>
              <a:effectLst/>
              <a:latin typeface="+mn-lt"/>
              <a:ea typeface="+mn-ea"/>
              <a:cs typeface="+mn-cs"/>
            </a:rPr>
            <a:t>の大部分が</a:t>
          </a:r>
          <a:r>
            <a:rPr kumimoji="1" lang="en-US" altLang="ja-JP" sz="1400">
              <a:solidFill>
                <a:schemeClr val="dk1"/>
              </a:solidFill>
              <a:effectLst/>
              <a:latin typeface="+mn-lt"/>
              <a:ea typeface="+mn-ea"/>
              <a:cs typeface="+mn-cs"/>
            </a:rPr>
            <a:t>H28</a:t>
          </a:r>
          <a:r>
            <a:rPr kumimoji="1" lang="ja-JP" altLang="en-US" sz="1400">
              <a:solidFill>
                <a:schemeClr val="dk1"/>
              </a:solidFill>
              <a:effectLst/>
              <a:latin typeface="+mn-lt"/>
              <a:ea typeface="+mn-ea"/>
              <a:cs typeface="+mn-cs"/>
            </a:rPr>
            <a:t>に完了したため減少し、</a:t>
          </a:r>
          <a:r>
            <a:rPr kumimoji="1" lang="ja-JP" altLang="ja-JP" sz="1400">
              <a:solidFill>
                <a:schemeClr val="dk1"/>
              </a:solidFill>
              <a:effectLst/>
              <a:latin typeface="+mn-lt"/>
              <a:ea typeface="+mn-ea"/>
              <a:cs typeface="+mn-cs"/>
            </a:rPr>
            <a:t>教育費</a:t>
          </a:r>
          <a:r>
            <a:rPr kumimoji="1" lang="ja-JP" altLang="en-US" sz="1400">
              <a:solidFill>
                <a:schemeClr val="dk1"/>
              </a:solidFill>
              <a:effectLst/>
              <a:latin typeface="+mn-lt"/>
              <a:ea typeface="+mn-ea"/>
              <a:cs typeface="+mn-cs"/>
            </a:rPr>
            <a:t>も</a:t>
          </a:r>
          <a:r>
            <a:rPr kumimoji="1" lang="ja-JP" altLang="ja-JP" sz="1400">
              <a:solidFill>
                <a:schemeClr val="dk1"/>
              </a:solidFill>
              <a:effectLst/>
              <a:latin typeface="+mn-lt"/>
              <a:ea typeface="+mn-ea"/>
              <a:cs typeface="+mn-cs"/>
            </a:rPr>
            <a:t>小学校校舎改修事業</a:t>
          </a:r>
          <a:r>
            <a:rPr kumimoji="1" lang="ja-JP" altLang="en-US" sz="1400">
              <a:solidFill>
                <a:schemeClr val="dk1"/>
              </a:solidFill>
              <a:effectLst/>
              <a:latin typeface="+mn-lt"/>
              <a:ea typeface="+mn-ea"/>
              <a:cs typeface="+mn-cs"/>
            </a:rPr>
            <a:t>が</a:t>
          </a:r>
          <a:r>
            <a:rPr kumimoji="1" lang="en-US" altLang="ja-JP" sz="1400">
              <a:solidFill>
                <a:schemeClr val="dk1"/>
              </a:solidFill>
              <a:effectLst/>
              <a:latin typeface="+mn-lt"/>
              <a:ea typeface="+mn-ea"/>
              <a:cs typeface="+mn-cs"/>
            </a:rPr>
            <a:t>H28</a:t>
          </a:r>
          <a:r>
            <a:rPr kumimoji="1" lang="ja-JP" altLang="en-US" sz="1400">
              <a:solidFill>
                <a:schemeClr val="dk1"/>
              </a:solidFill>
              <a:effectLst/>
              <a:latin typeface="+mn-lt"/>
              <a:ea typeface="+mn-ea"/>
              <a:cs typeface="+mn-cs"/>
            </a:rPr>
            <a:t>に完了したことにより大幅に減少したほか、労働費は雇用創出基金への積立額が減少したことにより減少している。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effectLst/>
              <a:latin typeface="+mn-lt"/>
              <a:ea typeface="+mn-ea"/>
              <a:cs typeface="+mn-cs"/>
            </a:rPr>
            <a:t>　</a:t>
          </a:r>
          <a:r>
            <a:rPr kumimoji="1" lang="ja-JP" altLang="ja-JP" sz="1400">
              <a:solidFill>
                <a:sysClr val="windowText" lastClr="000000"/>
              </a:solidFill>
              <a:effectLst/>
              <a:latin typeface="+mn-lt"/>
              <a:ea typeface="+mn-ea"/>
              <a:cs typeface="+mn-cs"/>
            </a:rPr>
            <a:t>実質収支額の比率については、形式収支が約</a:t>
          </a:r>
          <a:r>
            <a:rPr kumimoji="1" lang="en-US" altLang="ja-JP" sz="1400">
              <a:solidFill>
                <a:sysClr val="windowText" lastClr="000000"/>
              </a:solidFill>
              <a:effectLst/>
              <a:latin typeface="+mn-lt"/>
              <a:ea typeface="+mn-ea"/>
              <a:cs typeface="+mn-cs"/>
            </a:rPr>
            <a:t>24</a:t>
          </a:r>
          <a:r>
            <a:rPr kumimoji="1" lang="ja-JP" altLang="ja-JP" sz="1400">
              <a:solidFill>
                <a:sysClr val="windowText" lastClr="000000"/>
              </a:solidFill>
              <a:effectLst/>
              <a:latin typeface="+mn-lt"/>
              <a:ea typeface="+mn-ea"/>
              <a:cs typeface="+mn-cs"/>
            </a:rPr>
            <a:t>百万円</a:t>
          </a:r>
          <a:r>
            <a:rPr kumimoji="1" lang="ja-JP" altLang="en-US" sz="1400">
              <a:solidFill>
                <a:sysClr val="windowText" lastClr="000000"/>
              </a:solidFill>
              <a:effectLst/>
              <a:latin typeface="+mn-lt"/>
              <a:ea typeface="+mn-ea"/>
              <a:cs typeface="+mn-cs"/>
            </a:rPr>
            <a:t>減少し</a:t>
          </a:r>
          <a:r>
            <a:rPr kumimoji="1" lang="ja-JP" altLang="ja-JP" sz="1400">
              <a:solidFill>
                <a:sysClr val="windowText" lastClr="000000"/>
              </a:solidFill>
              <a:effectLst/>
              <a:latin typeface="+mn-lt"/>
              <a:ea typeface="+mn-ea"/>
              <a:cs typeface="+mn-cs"/>
            </a:rPr>
            <a:t>、翌年度への繰越財源</a:t>
          </a:r>
          <a:r>
            <a:rPr kumimoji="1" lang="ja-JP" altLang="en-US" sz="1400">
              <a:solidFill>
                <a:sysClr val="windowText" lastClr="000000"/>
              </a:solidFill>
              <a:effectLst/>
              <a:latin typeface="+mn-lt"/>
              <a:ea typeface="+mn-ea"/>
              <a:cs typeface="+mn-cs"/>
            </a:rPr>
            <a:t>は</a:t>
          </a:r>
          <a:r>
            <a:rPr kumimoji="1" lang="ja-JP" altLang="ja-JP" sz="1400">
              <a:solidFill>
                <a:sysClr val="windowText" lastClr="000000"/>
              </a:solidFill>
              <a:effectLst/>
              <a:latin typeface="+mn-lt"/>
              <a:ea typeface="+mn-ea"/>
              <a:cs typeface="+mn-cs"/>
            </a:rPr>
            <a:t>前年決算に比べ</a:t>
          </a:r>
          <a:r>
            <a:rPr kumimoji="1" lang="ja-JP" altLang="en-US" sz="1400">
              <a:solidFill>
                <a:sysClr val="windowText" lastClr="000000"/>
              </a:solidFill>
              <a:effectLst/>
              <a:latin typeface="+mn-lt"/>
              <a:ea typeface="+mn-ea"/>
              <a:cs typeface="+mn-cs"/>
            </a:rPr>
            <a:t>約</a:t>
          </a:r>
          <a:r>
            <a:rPr kumimoji="1" lang="en-US" altLang="ja-JP" sz="1400">
              <a:solidFill>
                <a:sysClr val="windowText" lastClr="000000"/>
              </a:solidFill>
              <a:effectLst/>
              <a:latin typeface="+mn-lt"/>
              <a:ea typeface="+mn-ea"/>
              <a:cs typeface="+mn-cs"/>
            </a:rPr>
            <a:t>32</a:t>
          </a:r>
          <a:r>
            <a:rPr kumimoji="1" lang="ja-JP" altLang="ja-JP" sz="1400">
              <a:solidFill>
                <a:sysClr val="windowText" lastClr="000000"/>
              </a:solidFill>
              <a:effectLst/>
              <a:latin typeface="+mn-lt"/>
              <a:ea typeface="+mn-ea"/>
              <a:cs typeface="+mn-cs"/>
            </a:rPr>
            <a:t>百万円</a:t>
          </a:r>
          <a:r>
            <a:rPr kumimoji="1" lang="ja-JP" altLang="en-US" sz="1400">
              <a:solidFill>
                <a:sysClr val="windowText" lastClr="000000"/>
              </a:solidFill>
              <a:effectLst/>
              <a:latin typeface="+mn-lt"/>
              <a:ea typeface="+mn-ea"/>
              <a:cs typeface="+mn-cs"/>
            </a:rPr>
            <a:t>増加</a:t>
          </a:r>
          <a:r>
            <a:rPr kumimoji="1" lang="ja-JP" altLang="ja-JP" sz="1400">
              <a:solidFill>
                <a:sysClr val="windowText" lastClr="000000"/>
              </a:solidFill>
              <a:effectLst/>
              <a:latin typeface="+mn-lt"/>
              <a:ea typeface="+mn-ea"/>
              <a:cs typeface="+mn-cs"/>
            </a:rPr>
            <a:t>したため</a:t>
          </a:r>
          <a:r>
            <a:rPr kumimoji="1" lang="ja-JP" altLang="en-US" sz="1400">
              <a:solidFill>
                <a:sysClr val="windowText" lastClr="000000"/>
              </a:solidFill>
              <a:effectLst/>
              <a:latin typeface="+mn-lt"/>
              <a:ea typeface="+mn-ea"/>
              <a:cs typeface="+mn-cs"/>
            </a:rPr>
            <a:t>、</a:t>
          </a:r>
          <a:r>
            <a:rPr kumimoji="1" lang="ja-JP" altLang="ja-JP" sz="1400">
              <a:solidFill>
                <a:sysClr val="windowText" lastClr="000000"/>
              </a:solidFill>
              <a:effectLst/>
              <a:latin typeface="+mn-lt"/>
              <a:ea typeface="+mn-ea"/>
              <a:cs typeface="+mn-cs"/>
            </a:rPr>
            <a:t>実質収支は</a:t>
          </a:r>
          <a:r>
            <a:rPr kumimoji="1" lang="ja-JP" altLang="en-US" sz="1400">
              <a:solidFill>
                <a:sysClr val="windowText" lastClr="000000"/>
              </a:solidFill>
              <a:effectLst/>
              <a:latin typeface="+mn-lt"/>
              <a:ea typeface="+mn-ea"/>
              <a:cs typeface="+mn-cs"/>
            </a:rPr>
            <a:t>約</a:t>
          </a:r>
          <a:r>
            <a:rPr kumimoji="1" lang="en-US" altLang="ja-JP" sz="1400">
              <a:solidFill>
                <a:sysClr val="windowText" lastClr="000000"/>
              </a:solidFill>
              <a:effectLst/>
              <a:latin typeface="+mn-lt"/>
              <a:ea typeface="+mn-ea"/>
              <a:cs typeface="+mn-cs"/>
            </a:rPr>
            <a:t>56</a:t>
          </a:r>
          <a:r>
            <a:rPr kumimoji="1" lang="ja-JP" altLang="ja-JP" sz="1400">
              <a:solidFill>
                <a:sysClr val="windowText" lastClr="000000"/>
              </a:solidFill>
              <a:effectLst/>
              <a:latin typeface="+mn-lt"/>
              <a:ea typeface="+mn-ea"/>
              <a:cs typeface="+mn-cs"/>
            </a:rPr>
            <a:t>百万円の</a:t>
          </a:r>
          <a:r>
            <a:rPr kumimoji="1" lang="ja-JP" altLang="en-US" sz="1400">
              <a:solidFill>
                <a:sysClr val="windowText" lastClr="000000"/>
              </a:solidFill>
              <a:effectLst/>
              <a:latin typeface="+mn-lt"/>
              <a:ea typeface="+mn-ea"/>
              <a:cs typeface="+mn-cs"/>
            </a:rPr>
            <a:t>減</a:t>
          </a:r>
          <a:r>
            <a:rPr kumimoji="1" lang="ja-JP" altLang="ja-JP" sz="1400">
              <a:solidFill>
                <a:sysClr val="windowText" lastClr="000000"/>
              </a:solidFill>
              <a:effectLst/>
              <a:latin typeface="+mn-lt"/>
              <a:ea typeface="+mn-ea"/>
              <a:cs typeface="+mn-cs"/>
            </a:rPr>
            <a:t>となり単年度収支は</a:t>
          </a:r>
          <a:r>
            <a:rPr kumimoji="1" lang="ja-JP" altLang="en-US" sz="1400">
              <a:solidFill>
                <a:sysClr val="windowText" lastClr="000000"/>
              </a:solidFill>
              <a:effectLst/>
              <a:latin typeface="+mn-lt"/>
              <a:ea typeface="+mn-ea"/>
              <a:cs typeface="+mn-cs"/>
            </a:rPr>
            <a:t>約▲</a:t>
          </a:r>
          <a:r>
            <a:rPr kumimoji="1" lang="en-US" altLang="ja-JP" sz="1400">
              <a:solidFill>
                <a:sysClr val="windowText" lastClr="000000"/>
              </a:solidFill>
              <a:effectLst/>
              <a:latin typeface="+mn-lt"/>
              <a:ea typeface="+mn-ea"/>
              <a:cs typeface="+mn-cs"/>
            </a:rPr>
            <a:t>56</a:t>
          </a:r>
          <a:r>
            <a:rPr kumimoji="1" lang="ja-JP" altLang="en-US" sz="1400">
              <a:solidFill>
                <a:sysClr val="windowText" lastClr="000000"/>
              </a:solidFill>
              <a:effectLst/>
              <a:latin typeface="+mn-lt"/>
              <a:ea typeface="+mn-ea"/>
              <a:cs typeface="+mn-cs"/>
            </a:rPr>
            <a:t>百万円となったため減少したが、財政調整基金の取崩を行わなかったため、実質単年度収支は約</a:t>
          </a:r>
          <a:r>
            <a:rPr kumimoji="1" lang="en-US" altLang="ja-JP" sz="1400">
              <a:solidFill>
                <a:sysClr val="windowText" lastClr="000000"/>
              </a:solidFill>
              <a:effectLst/>
              <a:latin typeface="+mn-lt"/>
              <a:ea typeface="+mn-ea"/>
              <a:cs typeface="+mn-cs"/>
            </a:rPr>
            <a:t>98</a:t>
          </a:r>
          <a:r>
            <a:rPr kumimoji="1" lang="ja-JP" altLang="en-US" sz="1400">
              <a:solidFill>
                <a:sysClr val="windowText" lastClr="000000"/>
              </a:solidFill>
              <a:effectLst/>
              <a:latin typeface="+mn-lt"/>
              <a:ea typeface="+mn-ea"/>
              <a:cs typeface="+mn-cs"/>
            </a:rPr>
            <a:t>百万円増加した。</a:t>
          </a:r>
          <a:endParaRPr kumimoji="1" lang="en-US" altLang="ja-JP" sz="14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　</a:t>
          </a:r>
          <a:r>
            <a:rPr kumimoji="1" lang="ja-JP" altLang="ja-JP" sz="1400">
              <a:solidFill>
                <a:schemeClr val="dk1"/>
              </a:solidFill>
              <a:effectLst/>
              <a:latin typeface="+mn-lt"/>
              <a:ea typeface="+mn-ea"/>
              <a:cs typeface="+mn-cs"/>
            </a:rPr>
            <a:t>比率の分母となる標準財政規模について、普通交付税の減少等により約</a:t>
          </a:r>
          <a:r>
            <a:rPr kumimoji="1" lang="en-US" altLang="ja-JP" sz="1400">
              <a:solidFill>
                <a:schemeClr val="dk1"/>
              </a:solidFill>
              <a:effectLst/>
              <a:latin typeface="+mn-lt"/>
              <a:ea typeface="+mn-ea"/>
              <a:cs typeface="+mn-cs"/>
            </a:rPr>
            <a:t>80</a:t>
          </a:r>
          <a:r>
            <a:rPr kumimoji="1" lang="ja-JP" altLang="ja-JP" sz="1400">
              <a:solidFill>
                <a:schemeClr val="dk1"/>
              </a:solidFill>
              <a:effectLst/>
              <a:latin typeface="+mn-lt"/>
              <a:ea typeface="+mn-ea"/>
              <a:cs typeface="+mn-cs"/>
            </a:rPr>
            <a:t>百万円減少し</a:t>
          </a:r>
          <a:r>
            <a:rPr kumimoji="1" lang="ja-JP" altLang="en-US" sz="1400">
              <a:solidFill>
                <a:schemeClr val="dk1"/>
              </a:solidFill>
              <a:effectLst/>
              <a:latin typeface="+mn-lt"/>
              <a:ea typeface="+mn-ea"/>
              <a:cs typeface="+mn-cs"/>
            </a:rPr>
            <a:t>た結果</a:t>
          </a:r>
          <a:r>
            <a:rPr kumimoji="1" lang="ja-JP" altLang="ja-JP" sz="1400">
              <a:solidFill>
                <a:schemeClr val="dk1"/>
              </a:solidFill>
              <a:effectLst/>
              <a:latin typeface="+mn-lt"/>
              <a:ea typeface="+mn-ea"/>
              <a:cs typeface="+mn-cs"/>
            </a:rPr>
            <a:t>、分子</a:t>
          </a:r>
          <a:r>
            <a:rPr kumimoji="1" lang="ja-JP" altLang="en-US" sz="1400">
              <a:solidFill>
                <a:schemeClr val="dk1"/>
              </a:solidFill>
              <a:effectLst/>
              <a:latin typeface="+mn-lt"/>
              <a:ea typeface="+mn-ea"/>
              <a:cs typeface="+mn-cs"/>
            </a:rPr>
            <a:t>は増加、</a:t>
          </a:r>
          <a:r>
            <a:rPr kumimoji="1" lang="ja-JP" altLang="ja-JP" sz="1400">
              <a:solidFill>
                <a:schemeClr val="dk1"/>
              </a:solidFill>
              <a:effectLst/>
              <a:latin typeface="+mn-lt"/>
              <a:ea typeface="+mn-ea"/>
              <a:cs typeface="+mn-cs"/>
            </a:rPr>
            <a:t>分母</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減少</a:t>
          </a:r>
          <a:r>
            <a:rPr kumimoji="1" lang="ja-JP" altLang="en-US" sz="1400">
              <a:solidFill>
                <a:schemeClr val="dk1"/>
              </a:solidFill>
              <a:effectLst/>
              <a:latin typeface="+mn-lt"/>
              <a:ea typeface="+mn-ea"/>
              <a:cs typeface="+mn-cs"/>
            </a:rPr>
            <a:t>し</a:t>
          </a:r>
          <a:r>
            <a:rPr kumimoji="1" lang="ja-JP" altLang="ja-JP" sz="1400">
              <a:solidFill>
                <a:schemeClr val="dk1"/>
              </a:solidFill>
              <a:effectLst/>
              <a:latin typeface="+mn-lt"/>
              <a:ea typeface="+mn-ea"/>
              <a:cs typeface="+mn-cs"/>
            </a:rPr>
            <a:t>たため、</a:t>
          </a:r>
          <a:r>
            <a:rPr kumimoji="1" lang="ja-JP" altLang="en-US" sz="1400">
              <a:solidFill>
                <a:schemeClr val="dk1"/>
              </a:solidFill>
              <a:effectLst/>
              <a:latin typeface="+mn-lt"/>
              <a:ea typeface="+mn-ea"/>
              <a:cs typeface="+mn-cs"/>
            </a:rPr>
            <a:t>実質単年度収支</a:t>
          </a:r>
          <a:r>
            <a:rPr kumimoji="1" lang="ja-JP" altLang="ja-JP" sz="1400">
              <a:solidFill>
                <a:schemeClr val="dk1"/>
              </a:solidFill>
              <a:effectLst/>
              <a:latin typeface="+mn-lt"/>
              <a:ea typeface="+mn-ea"/>
              <a:cs typeface="+mn-cs"/>
            </a:rPr>
            <a:t>比率は増加した。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H29</a:t>
          </a:r>
          <a:r>
            <a:rPr kumimoji="1" lang="ja-JP" altLang="en-US" sz="1400">
              <a:solidFill>
                <a:schemeClr val="dk1"/>
              </a:solidFill>
              <a:effectLst/>
              <a:latin typeface="+mn-lt"/>
              <a:ea typeface="+mn-ea"/>
              <a:cs typeface="+mn-cs"/>
            </a:rPr>
            <a:t>から、水道事業が公営企業法の適用を受けたため、今回新たに水道事業会計として一覧に計上している。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また、</a:t>
          </a:r>
          <a:r>
            <a:rPr kumimoji="1" lang="en-US" altLang="ja-JP" sz="1400">
              <a:solidFill>
                <a:schemeClr val="dk1"/>
              </a:solidFill>
              <a:effectLst/>
              <a:latin typeface="+mn-lt"/>
              <a:ea typeface="+mn-ea"/>
              <a:cs typeface="+mn-cs"/>
            </a:rPr>
            <a:t>H28</a:t>
          </a:r>
          <a:r>
            <a:rPr kumimoji="1" lang="ja-JP" altLang="en-US" sz="1400">
              <a:solidFill>
                <a:schemeClr val="dk1"/>
              </a:solidFill>
              <a:effectLst/>
              <a:latin typeface="+mn-lt"/>
              <a:ea typeface="+mn-ea"/>
              <a:cs typeface="+mn-cs"/>
            </a:rPr>
            <a:t>まで水道事業を実施していた簡易水道事業については、その他の会計（黒字）の内数に含んでいる。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前年度からの変動要因として、</a:t>
          </a:r>
          <a:r>
            <a:rPr kumimoji="1" lang="ja-JP" altLang="ja-JP" sz="1400">
              <a:solidFill>
                <a:schemeClr val="dk1"/>
              </a:solidFill>
              <a:effectLst/>
              <a:latin typeface="+mn-lt"/>
              <a:ea typeface="+mn-ea"/>
              <a:cs typeface="+mn-cs"/>
            </a:rPr>
            <a:t>病院事業</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内部留保資金</a:t>
          </a:r>
          <a:r>
            <a:rPr kumimoji="1" lang="ja-JP" altLang="en-US" sz="1400">
              <a:solidFill>
                <a:schemeClr val="dk1"/>
              </a:solidFill>
              <a:effectLst/>
              <a:latin typeface="+mn-lt"/>
              <a:ea typeface="+mn-ea"/>
              <a:cs typeface="+mn-cs"/>
            </a:rPr>
            <a:t>の減少が続き</a:t>
          </a:r>
          <a:r>
            <a:rPr kumimoji="1" lang="ja-JP" altLang="ja-JP" sz="1400">
              <a:solidFill>
                <a:schemeClr val="dk1"/>
              </a:solidFill>
              <a:effectLst/>
              <a:latin typeface="+mn-lt"/>
              <a:ea typeface="+mn-ea"/>
              <a:cs typeface="+mn-cs"/>
            </a:rPr>
            <a:t>、キャッシュフローの観点から</a:t>
          </a:r>
          <a:r>
            <a:rPr kumimoji="1" lang="ja-JP" altLang="en-US" sz="1400">
              <a:solidFill>
                <a:schemeClr val="dk1"/>
              </a:solidFill>
              <a:effectLst/>
              <a:latin typeface="+mn-lt"/>
              <a:ea typeface="+mn-ea"/>
              <a:cs typeface="+mn-cs"/>
            </a:rPr>
            <a:t>も依然として</a:t>
          </a:r>
          <a:r>
            <a:rPr kumimoji="1" lang="ja-JP" altLang="ja-JP" sz="1400">
              <a:solidFill>
                <a:schemeClr val="dk1"/>
              </a:solidFill>
              <a:effectLst/>
              <a:latin typeface="+mn-lt"/>
              <a:ea typeface="+mn-ea"/>
              <a:cs typeface="+mn-cs"/>
            </a:rPr>
            <a:t>厳しい状況</a:t>
          </a:r>
          <a:r>
            <a:rPr kumimoji="1" lang="ja-JP" altLang="en-US" sz="1400">
              <a:solidFill>
                <a:schemeClr val="dk1"/>
              </a:solidFill>
              <a:effectLst/>
              <a:latin typeface="+mn-lt"/>
              <a:ea typeface="+mn-ea"/>
              <a:cs typeface="+mn-cs"/>
            </a:rPr>
            <a:t>となっ</a:t>
          </a:r>
          <a:r>
            <a:rPr kumimoji="1" lang="ja-JP" altLang="ja-JP" sz="1400">
              <a:solidFill>
                <a:schemeClr val="dk1"/>
              </a:solidFill>
              <a:effectLst/>
              <a:latin typeface="+mn-lt"/>
              <a:ea typeface="+mn-ea"/>
              <a:cs typeface="+mn-cs"/>
            </a:rPr>
            <a:t>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資金剰余額の標準財政規模に対する比率も悪化して</a:t>
          </a:r>
          <a:r>
            <a:rPr kumimoji="1" lang="ja-JP" altLang="en-US" sz="1400">
              <a:solidFill>
                <a:schemeClr val="dk1"/>
              </a:solidFill>
              <a:effectLst/>
              <a:latin typeface="+mn-lt"/>
              <a:ea typeface="+mn-ea"/>
              <a:cs typeface="+mn-cs"/>
            </a:rPr>
            <a:t>おり、</a:t>
          </a:r>
          <a:r>
            <a:rPr kumimoji="1" lang="ja-JP" altLang="ja-JP" sz="1400">
              <a:solidFill>
                <a:schemeClr val="dk1"/>
              </a:solidFill>
              <a:effectLst/>
              <a:latin typeface="+mn-lt"/>
              <a:ea typeface="+mn-ea"/>
              <a:cs typeface="+mn-cs"/>
            </a:rPr>
            <a:t>新･病院改革プランの方針を念頭におきながら、常勤医師確保を早急に進め</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経営改善を強く進めたい。</a:t>
          </a:r>
          <a:endParaRPr lang="ja-JP" altLang="ja-JP" sz="1800">
            <a:effectLst/>
          </a:endParaRPr>
        </a:p>
        <a:p>
          <a:r>
            <a:rPr kumimoji="1" lang="ja-JP" altLang="ja-JP" sz="1400">
              <a:solidFill>
                <a:schemeClr val="dk1"/>
              </a:solidFill>
              <a:effectLst/>
              <a:latin typeface="+mn-lt"/>
              <a:ea typeface="+mn-ea"/>
              <a:cs typeface="+mn-cs"/>
            </a:rPr>
            <a:t>　一般会計については、近年の比率は２％台で推移してい</a:t>
          </a:r>
          <a:r>
            <a:rPr kumimoji="1" lang="ja-JP" altLang="en-US" sz="1400">
              <a:solidFill>
                <a:schemeClr val="dk1"/>
              </a:solidFill>
              <a:effectLst/>
              <a:latin typeface="+mn-lt"/>
              <a:ea typeface="+mn-ea"/>
              <a:cs typeface="+mn-cs"/>
            </a:rPr>
            <a:t>たが、実質収支が減少したことに伴い、</a:t>
          </a:r>
          <a:r>
            <a:rPr kumimoji="1" lang="en-US" altLang="ja-JP" sz="1400">
              <a:solidFill>
                <a:schemeClr val="dk1"/>
              </a:solidFill>
              <a:effectLst/>
              <a:latin typeface="+mn-lt"/>
              <a:ea typeface="+mn-ea"/>
              <a:cs typeface="+mn-cs"/>
            </a:rPr>
            <a:t>0.69</a:t>
          </a:r>
          <a:r>
            <a:rPr kumimoji="1" lang="ja-JP" altLang="en-US" sz="1400">
              <a:solidFill>
                <a:schemeClr val="dk1"/>
              </a:solidFill>
              <a:effectLst/>
              <a:latin typeface="+mn-lt"/>
              <a:ea typeface="+mn-ea"/>
              <a:cs typeface="+mn-cs"/>
            </a:rPr>
            <a:t>％減少した</a:t>
          </a:r>
          <a:r>
            <a:rPr kumimoji="1" lang="ja-JP" altLang="ja-JP" sz="1400">
              <a:solidFill>
                <a:schemeClr val="dk1"/>
              </a:solidFill>
              <a:effectLst/>
              <a:latin typeface="+mn-lt"/>
              <a:ea typeface="+mn-ea"/>
              <a:cs typeface="+mn-cs"/>
            </a:rPr>
            <a:t>。</a:t>
          </a:r>
          <a:endParaRPr lang="ja-JP" altLang="ja-JP" sz="1800">
            <a:effectLst/>
          </a:endParaRPr>
        </a:p>
        <a:p>
          <a:r>
            <a:rPr kumimoji="1" lang="ja-JP" altLang="ja-JP" sz="1400">
              <a:solidFill>
                <a:schemeClr val="dk1"/>
              </a:solidFill>
              <a:effectLst/>
              <a:latin typeface="+mn-lt"/>
              <a:ea typeface="+mn-ea"/>
              <a:cs typeface="+mn-cs"/>
            </a:rPr>
            <a:t>　その他の会計について、比率は１％以下ではあるが全て黒字決算となっている。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election activeCell="CE28" sqref="CE28:CS29"/>
    </sheetView>
  </sheetViews>
  <sheetFormatPr defaultColWidth="0" defaultRowHeight="10.8" zeroHeight="1"/>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c r="A1" s="165"/>
      <c r="B1" s="624" t="s">
        <v>72</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74</v>
      </c>
      <c r="C3" s="626"/>
      <c r="D3" s="626"/>
      <c r="E3" s="627"/>
      <c r="F3" s="627"/>
      <c r="G3" s="627"/>
      <c r="H3" s="627"/>
      <c r="I3" s="627"/>
      <c r="J3" s="627"/>
      <c r="K3" s="627"/>
      <c r="L3" s="627" t="s">
        <v>75</v>
      </c>
      <c r="M3" s="627"/>
      <c r="N3" s="627"/>
      <c r="O3" s="627"/>
      <c r="P3" s="627"/>
      <c r="Q3" s="627"/>
      <c r="R3" s="630"/>
      <c r="S3" s="630"/>
      <c r="T3" s="630"/>
      <c r="U3" s="630"/>
      <c r="V3" s="631"/>
      <c r="W3" s="524" t="s">
        <v>76</v>
      </c>
      <c r="X3" s="525"/>
      <c r="Y3" s="525"/>
      <c r="Z3" s="525"/>
      <c r="AA3" s="525"/>
      <c r="AB3" s="626"/>
      <c r="AC3" s="630" t="s">
        <v>77</v>
      </c>
      <c r="AD3" s="525"/>
      <c r="AE3" s="525"/>
      <c r="AF3" s="525"/>
      <c r="AG3" s="525"/>
      <c r="AH3" s="525"/>
      <c r="AI3" s="525"/>
      <c r="AJ3" s="525"/>
      <c r="AK3" s="525"/>
      <c r="AL3" s="592"/>
      <c r="AM3" s="524" t="s">
        <v>78</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79</v>
      </c>
      <c r="BO3" s="525"/>
      <c r="BP3" s="525"/>
      <c r="BQ3" s="525"/>
      <c r="BR3" s="525"/>
      <c r="BS3" s="525"/>
      <c r="BT3" s="525"/>
      <c r="BU3" s="592"/>
      <c r="BV3" s="524" t="s">
        <v>80</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81</v>
      </c>
      <c r="CU3" s="525"/>
      <c r="CV3" s="525"/>
      <c r="CW3" s="525"/>
      <c r="CX3" s="525"/>
      <c r="CY3" s="525"/>
      <c r="CZ3" s="525"/>
      <c r="DA3" s="592"/>
      <c r="DB3" s="524" t="s">
        <v>82</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83</v>
      </c>
      <c r="AZ4" s="438"/>
      <c r="BA4" s="438"/>
      <c r="BB4" s="438"/>
      <c r="BC4" s="438"/>
      <c r="BD4" s="438"/>
      <c r="BE4" s="438"/>
      <c r="BF4" s="438"/>
      <c r="BG4" s="438"/>
      <c r="BH4" s="438"/>
      <c r="BI4" s="438"/>
      <c r="BJ4" s="438"/>
      <c r="BK4" s="438"/>
      <c r="BL4" s="438"/>
      <c r="BM4" s="439"/>
      <c r="BN4" s="440">
        <v>14854512</v>
      </c>
      <c r="BO4" s="441"/>
      <c r="BP4" s="441"/>
      <c r="BQ4" s="441"/>
      <c r="BR4" s="441"/>
      <c r="BS4" s="441"/>
      <c r="BT4" s="441"/>
      <c r="BU4" s="442"/>
      <c r="BV4" s="440">
        <v>16217537</v>
      </c>
      <c r="BW4" s="441"/>
      <c r="BX4" s="441"/>
      <c r="BY4" s="441"/>
      <c r="BZ4" s="441"/>
      <c r="CA4" s="441"/>
      <c r="CB4" s="441"/>
      <c r="CC4" s="442"/>
      <c r="CD4" s="618" t="s">
        <v>84</v>
      </c>
      <c r="CE4" s="619"/>
      <c r="CF4" s="619"/>
      <c r="CG4" s="619"/>
      <c r="CH4" s="619"/>
      <c r="CI4" s="619"/>
      <c r="CJ4" s="619"/>
      <c r="CK4" s="619"/>
      <c r="CL4" s="619"/>
      <c r="CM4" s="619"/>
      <c r="CN4" s="619"/>
      <c r="CO4" s="619"/>
      <c r="CP4" s="619"/>
      <c r="CQ4" s="619"/>
      <c r="CR4" s="619"/>
      <c r="CS4" s="620"/>
      <c r="CT4" s="621">
        <v>1.8</v>
      </c>
      <c r="CU4" s="622"/>
      <c r="CV4" s="622"/>
      <c r="CW4" s="622"/>
      <c r="CX4" s="622"/>
      <c r="CY4" s="622"/>
      <c r="CZ4" s="622"/>
      <c r="DA4" s="623"/>
      <c r="DB4" s="621">
        <v>2.5</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85</v>
      </c>
      <c r="AN5" s="419"/>
      <c r="AO5" s="419"/>
      <c r="AP5" s="419"/>
      <c r="AQ5" s="419"/>
      <c r="AR5" s="419"/>
      <c r="AS5" s="419"/>
      <c r="AT5" s="420"/>
      <c r="AU5" s="502" t="s">
        <v>86</v>
      </c>
      <c r="AV5" s="503"/>
      <c r="AW5" s="503"/>
      <c r="AX5" s="503"/>
      <c r="AY5" s="425" t="s">
        <v>87</v>
      </c>
      <c r="AZ5" s="426"/>
      <c r="BA5" s="426"/>
      <c r="BB5" s="426"/>
      <c r="BC5" s="426"/>
      <c r="BD5" s="426"/>
      <c r="BE5" s="426"/>
      <c r="BF5" s="426"/>
      <c r="BG5" s="426"/>
      <c r="BH5" s="426"/>
      <c r="BI5" s="426"/>
      <c r="BJ5" s="426"/>
      <c r="BK5" s="426"/>
      <c r="BL5" s="426"/>
      <c r="BM5" s="427"/>
      <c r="BN5" s="445">
        <v>14551943</v>
      </c>
      <c r="BO5" s="446"/>
      <c r="BP5" s="446"/>
      <c r="BQ5" s="446"/>
      <c r="BR5" s="446"/>
      <c r="BS5" s="446"/>
      <c r="BT5" s="446"/>
      <c r="BU5" s="447"/>
      <c r="BV5" s="445">
        <v>15890194</v>
      </c>
      <c r="BW5" s="446"/>
      <c r="BX5" s="446"/>
      <c r="BY5" s="446"/>
      <c r="BZ5" s="446"/>
      <c r="CA5" s="446"/>
      <c r="CB5" s="446"/>
      <c r="CC5" s="447"/>
      <c r="CD5" s="454" t="s">
        <v>88</v>
      </c>
      <c r="CE5" s="455"/>
      <c r="CF5" s="455"/>
      <c r="CG5" s="455"/>
      <c r="CH5" s="455"/>
      <c r="CI5" s="455"/>
      <c r="CJ5" s="455"/>
      <c r="CK5" s="455"/>
      <c r="CL5" s="455"/>
      <c r="CM5" s="455"/>
      <c r="CN5" s="455"/>
      <c r="CO5" s="455"/>
      <c r="CP5" s="455"/>
      <c r="CQ5" s="455"/>
      <c r="CR5" s="455"/>
      <c r="CS5" s="456"/>
      <c r="CT5" s="415">
        <v>86.2</v>
      </c>
      <c r="CU5" s="416"/>
      <c r="CV5" s="416"/>
      <c r="CW5" s="416"/>
      <c r="CX5" s="416"/>
      <c r="CY5" s="416"/>
      <c r="CZ5" s="416"/>
      <c r="DA5" s="417"/>
      <c r="DB5" s="415">
        <v>88.5</v>
      </c>
      <c r="DC5" s="416"/>
      <c r="DD5" s="416"/>
      <c r="DE5" s="416"/>
      <c r="DF5" s="416"/>
      <c r="DG5" s="416"/>
      <c r="DH5" s="416"/>
      <c r="DI5" s="417"/>
      <c r="DJ5" s="165"/>
      <c r="DK5" s="165"/>
      <c r="DL5" s="165"/>
      <c r="DM5" s="165"/>
      <c r="DN5" s="165"/>
      <c r="DO5" s="165"/>
    </row>
    <row r="6" spans="1:119" ht="18.75" customHeight="1">
      <c r="A6" s="166"/>
      <c r="B6" s="598" t="s">
        <v>89</v>
      </c>
      <c r="C6" s="459"/>
      <c r="D6" s="459"/>
      <c r="E6" s="599"/>
      <c r="F6" s="599"/>
      <c r="G6" s="599"/>
      <c r="H6" s="599"/>
      <c r="I6" s="599"/>
      <c r="J6" s="599"/>
      <c r="K6" s="599"/>
      <c r="L6" s="599" t="s">
        <v>90</v>
      </c>
      <c r="M6" s="599"/>
      <c r="N6" s="599"/>
      <c r="O6" s="599"/>
      <c r="P6" s="599"/>
      <c r="Q6" s="599"/>
      <c r="R6" s="483"/>
      <c r="S6" s="483"/>
      <c r="T6" s="483"/>
      <c r="U6" s="483"/>
      <c r="V6" s="605"/>
      <c r="W6" s="536" t="s">
        <v>91</v>
      </c>
      <c r="X6" s="458"/>
      <c r="Y6" s="458"/>
      <c r="Z6" s="458"/>
      <c r="AA6" s="458"/>
      <c r="AB6" s="459"/>
      <c r="AC6" s="610" t="s">
        <v>92</v>
      </c>
      <c r="AD6" s="611"/>
      <c r="AE6" s="611"/>
      <c r="AF6" s="611"/>
      <c r="AG6" s="611"/>
      <c r="AH6" s="611"/>
      <c r="AI6" s="611"/>
      <c r="AJ6" s="611"/>
      <c r="AK6" s="611"/>
      <c r="AL6" s="612"/>
      <c r="AM6" s="514" t="s">
        <v>93</v>
      </c>
      <c r="AN6" s="419"/>
      <c r="AO6" s="419"/>
      <c r="AP6" s="419"/>
      <c r="AQ6" s="419"/>
      <c r="AR6" s="419"/>
      <c r="AS6" s="419"/>
      <c r="AT6" s="420"/>
      <c r="AU6" s="502" t="s">
        <v>86</v>
      </c>
      <c r="AV6" s="503"/>
      <c r="AW6" s="503"/>
      <c r="AX6" s="503"/>
      <c r="AY6" s="425" t="s">
        <v>94</v>
      </c>
      <c r="AZ6" s="426"/>
      <c r="BA6" s="426"/>
      <c r="BB6" s="426"/>
      <c r="BC6" s="426"/>
      <c r="BD6" s="426"/>
      <c r="BE6" s="426"/>
      <c r="BF6" s="426"/>
      <c r="BG6" s="426"/>
      <c r="BH6" s="426"/>
      <c r="BI6" s="426"/>
      <c r="BJ6" s="426"/>
      <c r="BK6" s="426"/>
      <c r="BL6" s="426"/>
      <c r="BM6" s="427"/>
      <c r="BN6" s="445">
        <v>302569</v>
      </c>
      <c r="BO6" s="446"/>
      <c r="BP6" s="446"/>
      <c r="BQ6" s="446"/>
      <c r="BR6" s="446"/>
      <c r="BS6" s="446"/>
      <c r="BT6" s="446"/>
      <c r="BU6" s="447"/>
      <c r="BV6" s="445">
        <v>327343</v>
      </c>
      <c r="BW6" s="446"/>
      <c r="BX6" s="446"/>
      <c r="BY6" s="446"/>
      <c r="BZ6" s="446"/>
      <c r="CA6" s="446"/>
      <c r="CB6" s="446"/>
      <c r="CC6" s="447"/>
      <c r="CD6" s="454" t="s">
        <v>95</v>
      </c>
      <c r="CE6" s="455"/>
      <c r="CF6" s="455"/>
      <c r="CG6" s="455"/>
      <c r="CH6" s="455"/>
      <c r="CI6" s="455"/>
      <c r="CJ6" s="455"/>
      <c r="CK6" s="455"/>
      <c r="CL6" s="455"/>
      <c r="CM6" s="455"/>
      <c r="CN6" s="455"/>
      <c r="CO6" s="455"/>
      <c r="CP6" s="455"/>
      <c r="CQ6" s="455"/>
      <c r="CR6" s="455"/>
      <c r="CS6" s="456"/>
      <c r="CT6" s="595">
        <v>89.6</v>
      </c>
      <c r="CU6" s="596"/>
      <c r="CV6" s="596"/>
      <c r="CW6" s="596"/>
      <c r="CX6" s="596"/>
      <c r="CY6" s="596"/>
      <c r="CZ6" s="596"/>
      <c r="DA6" s="597"/>
      <c r="DB6" s="595">
        <v>91.9</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96</v>
      </c>
      <c r="AN7" s="419"/>
      <c r="AO7" s="419"/>
      <c r="AP7" s="419"/>
      <c r="AQ7" s="419"/>
      <c r="AR7" s="419"/>
      <c r="AS7" s="419"/>
      <c r="AT7" s="420"/>
      <c r="AU7" s="502" t="s">
        <v>86</v>
      </c>
      <c r="AV7" s="503"/>
      <c r="AW7" s="503"/>
      <c r="AX7" s="503"/>
      <c r="AY7" s="425" t="s">
        <v>97</v>
      </c>
      <c r="AZ7" s="426"/>
      <c r="BA7" s="426"/>
      <c r="BB7" s="426"/>
      <c r="BC7" s="426"/>
      <c r="BD7" s="426"/>
      <c r="BE7" s="426"/>
      <c r="BF7" s="426"/>
      <c r="BG7" s="426"/>
      <c r="BH7" s="426"/>
      <c r="BI7" s="426"/>
      <c r="BJ7" s="426"/>
      <c r="BK7" s="426"/>
      <c r="BL7" s="426"/>
      <c r="BM7" s="427"/>
      <c r="BN7" s="445">
        <v>159965</v>
      </c>
      <c r="BO7" s="446"/>
      <c r="BP7" s="446"/>
      <c r="BQ7" s="446"/>
      <c r="BR7" s="446"/>
      <c r="BS7" s="446"/>
      <c r="BT7" s="446"/>
      <c r="BU7" s="447"/>
      <c r="BV7" s="445">
        <v>128874</v>
      </c>
      <c r="BW7" s="446"/>
      <c r="BX7" s="446"/>
      <c r="BY7" s="446"/>
      <c r="BZ7" s="446"/>
      <c r="CA7" s="446"/>
      <c r="CB7" s="446"/>
      <c r="CC7" s="447"/>
      <c r="CD7" s="454" t="s">
        <v>98</v>
      </c>
      <c r="CE7" s="455"/>
      <c r="CF7" s="455"/>
      <c r="CG7" s="455"/>
      <c r="CH7" s="455"/>
      <c r="CI7" s="455"/>
      <c r="CJ7" s="455"/>
      <c r="CK7" s="455"/>
      <c r="CL7" s="455"/>
      <c r="CM7" s="455"/>
      <c r="CN7" s="455"/>
      <c r="CO7" s="455"/>
      <c r="CP7" s="455"/>
      <c r="CQ7" s="455"/>
      <c r="CR7" s="455"/>
      <c r="CS7" s="456"/>
      <c r="CT7" s="445">
        <v>7889870</v>
      </c>
      <c r="CU7" s="446"/>
      <c r="CV7" s="446"/>
      <c r="CW7" s="446"/>
      <c r="CX7" s="446"/>
      <c r="CY7" s="446"/>
      <c r="CZ7" s="446"/>
      <c r="DA7" s="447"/>
      <c r="DB7" s="445">
        <v>7970076</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99</v>
      </c>
      <c r="AN8" s="419"/>
      <c r="AO8" s="419"/>
      <c r="AP8" s="419"/>
      <c r="AQ8" s="419"/>
      <c r="AR8" s="419"/>
      <c r="AS8" s="419"/>
      <c r="AT8" s="420"/>
      <c r="AU8" s="502" t="s">
        <v>100</v>
      </c>
      <c r="AV8" s="503"/>
      <c r="AW8" s="503"/>
      <c r="AX8" s="503"/>
      <c r="AY8" s="425" t="s">
        <v>101</v>
      </c>
      <c r="AZ8" s="426"/>
      <c r="BA8" s="426"/>
      <c r="BB8" s="426"/>
      <c r="BC8" s="426"/>
      <c r="BD8" s="426"/>
      <c r="BE8" s="426"/>
      <c r="BF8" s="426"/>
      <c r="BG8" s="426"/>
      <c r="BH8" s="426"/>
      <c r="BI8" s="426"/>
      <c r="BJ8" s="426"/>
      <c r="BK8" s="426"/>
      <c r="BL8" s="426"/>
      <c r="BM8" s="427"/>
      <c r="BN8" s="445">
        <v>142604</v>
      </c>
      <c r="BO8" s="446"/>
      <c r="BP8" s="446"/>
      <c r="BQ8" s="446"/>
      <c r="BR8" s="446"/>
      <c r="BS8" s="446"/>
      <c r="BT8" s="446"/>
      <c r="BU8" s="447"/>
      <c r="BV8" s="445">
        <v>198469</v>
      </c>
      <c r="BW8" s="446"/>
      <c r="BX8" s="446"/>
      <c r="BY8" s="446"/>
      <c r="BZ8" s="446"/>
      <c r="CA8" s="446"/>
      <c r="CB8" s="446"/>
      <c r="CC8" s="447"/>
      <c r="CD8" s="454" t="s">
        <v>102</v>
      </c>
      <c r="CE8" s="455"/>
      <c r="CF8" s="455"/>
      <c r="CG8" s="455"/>
      <c r="CH8" s="455"/>
      <c r="CI8" s="455"/>
      <c r="CJ8" s="455"/>
      <c r="CK8" s="455"/>
      <c r="CL8" s="455"/>
      <c r="CM8" s="455"/>
      <c r="CN8" s="455"/>
      <c r="CO8" s="455"/>
      <c r="CP8" s="455"/>
      <c r="CQ8" s="455"/>
      <c r="CR8" s="455"/>
      <c r="CS8" s="456"/>
      <c r="CT8" s="558">
        <v>0.17</v>
      </c>
      <c r="CU8" s="559"/>
      <c r="CV8" s="559"/>
      <c r="CW8" s="559"/>
      <c r="CX8" s="559"/>
      <c r="CY8" s="559"/>
      <c r="CZ8" s="559"/>
      <c r="DA8" s="560"/>
      <c r="DB8" s="558">
        <v>0.18</v>
      </c>
      <c r="DC8" s="559"/>
      <c r="DD8" s="559"/>
      <c r="DE8" s="559"/>
      <c r="DF8" s="559"/>
      <c r="DG8" s="559"/>
      <c r="DH8" s="559"/>
      <c r="DI8" s="560"/>
      <c r="DJ8" s="165"/>
      <c r="DK8" s="165"/>
      <c r="DL8" s="165"/>
      <c r="DM8" s="165"/>
      <c r="DN8" s="165"/>
      <c r="DO8" s="165"/>
    </row>
    <row r="9" spans="1:119" ht="18.75" customHeight="1" thickBot="1">
      <c r="A9" s="166"/>
      <c r="B9" s="584" t="s">
        <v>103</v>
      </c>
      <c r="C9" s="585"/>
      <c r="D9" s="585"/>
      <c r="E9" s="585"/>
      <c r="F9" s="585"/>
      <c r="G9" s="585"/>
      <c r="H9" s="585"/>
      <c r="I9" s="585"/>
      <c r="J9" s="585"/>
      <c r="K9" s="508"/>
      <c r="L9" s="586" t="s">
        <v>104</v>
      </c>
      <c r="M9" s="587"/>
      <c r="N9" s="587"/>
      <c r="O9" s="587"/>
      <c r="P9" s="587"/>
      <c r="Q9" s="588"/>
      <c r="R9" s="589">
        <v>13063</v>
      </c>
      <c r="S9" s="590"/>
      <c r="T9" s="590"/>
      <c r="U9" s="590"/>
      <c r="V9" s="591"/>
      <c r="W9" s="524" t="s">
        <v>105</v>
      </c>
      <c r="X9" s="525"/>
      <c r="Y9" s="525"/>
      <c r="Z9" s="525"/>
      <c r="AA9" s="525"/>
      <c r="AB9" s="525"/>
      <c r="AC9" s="525"/>
      <c r="AD9" s="525"/>
      <c r="AE9" s="525"/>
      <c r="AF9" s="525"/>
      <c r="AG9" s="525"/>
      <c r="AH9" s="525"/>
      <c r="AI9" s="525"/>
      <c r="AJ9" s="525"/>
      <c r="AK9" s="525"/>
      <c r="AL9" s="592"/>
      <c r="AM9" s="514" t="s">
        <v>106</v>
      </c>
      <c r="AN9" s="419"/>
      <c r="AO9" s="419"/>
      <c r="AP9" s="419"/>
      <c r="AQ9" s="419"/>
      <c r="AR9" s="419"/>
      <c r="AS9" s="419"/>
      <c r="AT9" s="420"/>
      <c r="AU9" s="502" t="s">
        <v>107</v>
      </c>
      <c r="AV9" s="503"/>
      <c r="AW9" s="503"/>
      <c r="AX9" s="503"/>
      <c r="AY9" s="425" t="s">
        <v>108</v>
      </c>
      <c r="AZ9" s="426"/>
      <c r="BA9" s="426"/>
      <c r="BB9" s="426"/>
      <c r="BC9" s="426"/>
      <c r="BD9" s="426"/>
      <c r="BE9" s="426"/>
      <c r="BF9" s="426"/>
      <c r="BG9" s="426"/>
      <c r="BH9" s="426"/>
      <c r="BI9" s="426"/>
      <c r="BJ9" s="426"/>
      <c r="BK9" s="426"/>
      <c r="BL9" s="426"/>
      <c r="BM9" s="427"/>
      <c r="BN9" s="445">
        <v>-55865</v>
      </c>
      <c r="BO9" s="446"/>
      <c r="BP9" s="446"/>
      <c r="BQ9" s="446"/>
      <c r="BR9" s="446"/>
      <c r="BS9" s="446"/>
      <c r="BT9" s="446"/>
      <c r="BU9" s="447"/>
      <c r="BV9" s="445">
        <v>17625</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30.9</v>
      </c>
      <c r="CU9" s="416"/>
      <c r="CV9" s="416"/>
      <c r="CW9" s="416"/>
      <c r="CX9" s="416"/>
      <c r="CY9" s="416"/>
      <c r="CZ9" s="416"/>
      <c r="DA9" s="417"/>
      <c r="DB9" s="415">
        <v>32.200000000000003</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110</v>
      </c>
      <c r="M10" s="419"/>
      <c r="N10" s="419"/>
      <c r="O10" s="419"/>
      <c r="P10" s="419"/>
      <c r="Q10" s="420"/>
      <c r="R10" s="421">
        <v>14456</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186</v>
      </c>
      <c r="BO10" s="446"/>
      <c r="BP10" s="446"/>
      <c r="BQ10" s="446"/>
      <c r="BR10" s="446"/>
      <c r="BS10" s="446"/>
      <c r="BT10" s="446"/>
      <c r="BU10" s="447"/>
      <c r="BV10" s="445">
        <v>128</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414953</v>
      </c>
      <c r="BO11" s="446"/>
      <c r="BP11" s="446"/>
      <c r="BQ11" s="446"/>
      <c r="BR11" s="446"/>
      <c r="BS11" s="446"/>
      <c r="BT11" s="446"/>
      <c r="BU11" s="447"/>
      <c r="BV11" s="445">
        <v>520515</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12950</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107</v>
      </c>
      <c r="AV12" s="503"/>
      <c r="AW12" s="503"/>
      <c r="AX12" s="503"/>
      <c r="AY12" s="425" t="s">
        <v>128</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276817</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130</v>
      </c>
      <c r="N13" s="546"/>
      <c r="O13" s="546"/>
      <c r="P13" s="546"/>
      <c r="Q13" s="547"/>
      <c r="R13" s="548">
        <v>12876</v>
      </c>
      <c r="S13" s="549"/>
      <c r="T13" s="549"/>
      <c r="U13" s="549"/>
      <c r="V13" s="550"/>
      <c r="W13" s="536" t="s">
        <v>131</v>
      </c>
      <c r="X13" s="458"/>
      <c r="Y13" s="458"/>
      <c r="Z13" s="458"/>
      <c r="AA13" s="458"/>
      <c r="AB13" s="459"/>
      <c r="AC13" s="421">
        <v>1516</v>
      </c>
      <c r="AD13" s="422"/>
      <c r="AE13" s="422"/>
      <c r="AF13" s="422"/>
      <c r="AG13" s="423"/>
      <c r="AH13" s="421">
        <v>1689</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359274</v>
      </c>
      <c r="BO13" s="446"/>
      <c r="BP13" s="446"/>
      <c r="BQ13" s="446"/>
      <c r="BR13" s="446"/>
      <c r="BS13" s="446"/>
      <c r="BT13" s="446"/>
      <c r="BU13" s="447"/>
      <c r="BV13" s="445">
        <v>261451</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14.3</v>
      </c>
      <c r="CU13" s="416"/>
      <c r="CV13" s="416"/>
      <c r="CW13" s="416"/>
      <c r="CX13" s="416"/>
      <c r="CY13" s="416"/>
      <c r="CZ13" s="416"/>
      <c r="DA13" s="417"/>
      <c r="DB13" s="415">
        <v>14.4</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136</v>
      </c>
      <c r="M14" s="579"/>
      <c r="N14" s="579"/>
      <c r="O14" s="579"/>
      <c r="P14" s="579"/>
      <c r="Q14" s="580"/>
      <c r="R14" s="548">
        <v>13287</v>
      </c>
      <c r="S14" s="549"/>
      <c r="T14" s="549"/>
      <c r="U14" s="549"/>
      <c r="V14" s="550"/>
      <c r="W14" s="551"/>
      <c r="X14" s="461"/>
      <c r="Y14" s="461"/>
      <c r="Z14" s="461"/>
      <c r="AA14" s="461"/>
      <c r="AB14" s="462"/>
      <c r="AC14" s="541">
        <v>22</v>
      </c>
      <c r="AD14" s="542"/>
      <c r="AE14" s="542"/>
      <c r="AF14" s="542"/>
      <c r="AG14" s="543"/>
      <c r="AH14" s="541">
        <v>22.3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177.6</v>
      </c>
      <c r="CU14" s="553"/>
      <c r="CV14" s="553"/>
      <c r="CW14" s="553"/>
      <c r="CX14" s="553"/>
      <c r="CY14" s="553"/>
      <c r="CZ14" s="553"/>
      <c r="DA14" s="554"/>
      <c r="DB14" s="552">
        <v>169.7</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138</v>
      </c>
      <c r="N15" s="546"/>
      <c r="O15" s="546"/>
      <c r="P15" s="546"/>
      <c r="Q15" s="547"/>
      <c r="R15" s="548">
        <v>13207</v>
      </c>
      <c r="S15" s="549"/>
      <c r="T15" s="549"/>
      <c r="U15" s="549"/>
      <c r="V15" s="550"/>
      <c r="W15" s="536" t="s">
        <v>139</v>
      </c>
      <c r="X15" s="458"/>
      <c r="Y15" s="458"/>
      <c r="Z15" s="458"/>
      <c r="AA15" s="458"/>
      <c r="AB15" s="459"/>
      <c r="AC15" s="421">
        <v>1975</v>
      </c>
      <c r="AD15" s="422"/>
      <c r="AE15" s="422"/>
      <c r="AF15" s="422"/>
      <c r="AG15" s="423"/>
      <c r="AH15" s="421">
        <v>2461</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1194560</v>
      </c>
      <c r="BO15" s="441"/>
      <c r="BP15" s="441"/>
      <c r="BQ15" s="441"/>
      <c r="BR15" s="441"/>
      <c r="BS15" s="441"/>
      <c r="BT15" s="441"/>
      <c r="BU15" s="442"/>
      <c r="BV15" s="440">
        <v>1214236</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28.6</v>
      </c>
      <c r="AD16" s="542"/>
      <c r="AE16" s="542"/>
      <c r="AF16" s="542"/>
      <c r="AG16" s="543"/>
      <c r="AH16" s="541">
        <v>32.5</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7097303</v>
      </c>
      <c r="BO16" s="446"/>
      <c r="BP16" s="446"/>
      <c r="BQ16" s="446"/>
      <c r="BR16" s="446"/>
      <c r="BS16" s="446"/>
      <c r="BT16" s="446"/>
      <c r="BU16" s="447"/>
      <c r="BV16" s="445">
        <v>7105610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145</v>
      </c>
      <c r="N17" s="531"/>
      <c r="O17" s="531"/>
      <c r="P17" s="531"/>
      <c r="Q17" s="532"/>
      <c r="R17" s="533" t="s">
        <v>143</v>
      </c>
      <c r="S17" s="534"/>
      <c r="T17" s="534"/>
      <c r="U17" s="534"/>
      <c r="V17" s="535"/>
      <c r="W17" s="536" t="s">
        <v>146</v>
      </c>
      <c r="X17" s="458"/>
      <c r="Y17" s="458"/>
      <c r="Z17" s="458"/>
      <c r="AA17" s="458"/>
      <c r="AB17" s="459"/>
      <c r="AC17" s="421">
        <v>3409</v>
      </c>
      <c r="AD17" s="422"/>
      <c r="AE17" s="422"/>
      <c r="AF17" s="422"/>
      <c r="AG17" s="423"/>
      <c r="AH17" s="421">
        <v>3428</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1485318</v>
      </c>
      <c r="BO17" s="446"/>
      <c r="BP17" s="446"/>
      <c r="BQ17" s="446"/>
      <c r="BR17" s="446"/>
      <c r="BS17" s="446"/>
      <c r="BT17" s="446"/>
      <c r="BU17" s="447"/>
      <c r="BV17" s="445">
        <v>1503950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148</v>
      </c>
      <c r="C18" s="508"/>
      <c r="D18" s="508"/>
      <c r="E18" s="509"/>
      <c r="F18" s="509"/>
      <c r="G18" s="509"/>
      <c r="H18" s="509"/>
      <c r="I18" s="509"/>
      <c r="J18" s="509"/>
      <c r="K18" s="509"/>
      <c r="L18" s="510">
        <v>368.01</v>
      </c>
      <c r="M18" s="510"/>
      <c r="N18" s="510"/>
      <c r="O18" s="510"/>
      <c r="P18" s="510"/>
      <c r="Q18" s="510"/>
      <c r="R18" s="511"/>
      <c r="S18" s="511"/>
      <c r="T18" s="511"/>
      <c r="U18" s="511"/>
      <c r="V18" s="512"/>
      <c r="W18" s="526"/>
      <c r="X18" s="527"/>
      <c r="Y18" s="527"/>
      <c r="Z18" s="527"/>
      <c r="AA18" s="527"/>
      <c r="AB18" s="537"/>
      <c r="AC18" s="409">
        <v>49.4</v>
      </c>
      <c r="AD18" s="410"/>
      <c r="AE18" s="410"/>
      <c r="AF18" s="410"/>
      <c r="AG18" s="513"/>
      <c r="AH18" s="409">
        <v>45.2</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6979961</v>
      </c>
      <c r="BO18" s="446"/>
      <c r="BP18" s="446"/>
      <c r="BQ18" s="446"/>
      <c r="BR18" s="446"/>
      <c r="BS18" s="446"/>
      <c r="BT18" s="446"/>
      <c r="BU18" s="447"/>
      <c r="BV18" s="445">
        <v>7206026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150</v>
      </c>
      <c r="C19" s="508"/>
      <c r="D19" s="508"/>
      <c r="E19" s="509"/>
      <c r="F19" s="509"/>
      <c r="G19" s="509"/>
      <c r="H19" s="509"/>
      <c r="I19" s="509"/>
      <c r="J19" s="509"/>
      <c r="K19" s="509"/>
      <c r="L19" s="515">
        <v>35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9423639</v>
      </c>
      <c r="BO19" s="446"/>
      <c r="BP19" s="446"/>
      <c r="BQ19" s="446"/>
      <c r="BR19" s="446"/>
      <c r="BS19" s="446"/>
      <c r="BT19" s="446"/>
      <c r="BU19" s="447"/>
      <c r="BV19" s="445">
        <v>9627528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152</v>
      </c>
      <c r="C20" s="508"/>
      <c r="D20" s="508"/>
      <c r="E20" s="509"/>
      <c r="F20" s="509"/>
      <c r="G20" s="509"/>
      <c r="H20" s="509"/>
      <c r="I20" s="509"/>
      <c r="J20" s="509"/>
      <c r="K20" s="509"/>
      <c r="L20" s="515">
        <v>4464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21602169</v>
      </c>
      <c r="BO23" s="446"/>
      <c r="BP23" s="446"/>
      <c r="BQ23" s="446"/>
      <c r="BR23" s="446"/>
      <c r="BS23" s="446"/>
      <c r="BT23" s="446"/>
      <c r="BU23" s="447"/>
      <c r="BV23" s="445">
        <v>22502441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161</v>
      </c>
      <c r="F24" s="419"/>
      <c r="G24" s="419"/>
      <c r="H24" s="419"/>
      <c r="I24" s="419"/>
      <c r="J24" s="419"/>
      <c r="K24" s="420"/>
      <c r="L24" s="421">
        <v>1</v>
      </c>
      <c r="M24" s="422"/>
      <c r="N24" s="422"/>
      <c r="O24" s="422"/>
      <c r="P24" s="423"/>
      <c r="Q24" s="421">
        <v>6750</v>
      </c>
      <c r="R24" s="422"/>
      <c r="S24" s="422"/>
      <c r="T24" s="422"/>
      <c r="U24" s="422"/>
      <c r="V24" s="423"/>
      <c r="W24" s="487"/>
      <c r="X24" s="478"/>
      <c r="Y24" s="479"/>
      <c r="Z24" s="418" t="s">
        <v>162</v>
      </c>
      <c r="AA24" s="419"/>
      <c r="AB24" s="419"/>
      <c r="AC24" s="419"/>
      <c r="AD24" s="419"/>
      <c r="AE24" s="419"/>
      <c r="AF24" s="419"/>
      <c r="AG24" s="420"/>
      <c r="AH24" s="421">
        <v>131</v>
      </c>
      <c r="AI24" s="422"/>
      <c r="AJ24" s="422"/>
      <c r="AK24" s="422"/>
      <c r="AL24" s="423"/>
      <c r="AM24" s="421">
        <v>397061</v>
      </c>
      <c r="AN24" s="422"/>
      <c r="AO24" s="422"/>
      <c r="AP24" s="422"/>
      <c r="AQ24" s="422"/>
      <c r="AR24" s="423"/>
      <c r="AS24" s="421">
        <v>3031</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13556168</v>
      </c>
      <c r="BO24" s="446"/>
      <c r="BP24" s="446"/>
      <c r="BQ24" s="446"/>
      <c r="BR24" s="446"/>
      <c r="BS24" s="446"/>
      <c r="BT24" s="446"/>
      <c r="BU24" s="447"/>
      <c r="BV24" s="445">
        <v>14365953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164</v>
      </c>
      <c r="F25" s="419"/>
      <c r="G25" s="419"/>
      <c r="H25" s="419"/>
      <c r="I25" s="419"/>
      <c r="J25" s="419"/>
      <c r="K25" s="420"/>
      <c r="L25" s="421">
        <v>1</v>
      </c>
      <c r="M25" s="422"/>
      <c r="N25" s="422"/>
      <c r="O25" s="422"/>
      <c r="P25" s="423"/>
      <c r="Q25" s="421">
        <v>6014</v>
      </c>
      <c r="R25" s="422"/>
      <c r="S25" s="422"/>
      <c r="T25" s="422"/>
      <c r="U25" s="422"/>
      <c r="V25" s="423"/>
      <c r="W25" s="487"/>
      <c r="X25" s="478"/>
      <c r="Y25" s="479"/>
      <c r="Z25" s="418" t="s">
        <v>165</v>
      </c>
      <c r="AA25" s="419"/>
      <c r="AB25" s="419"/>
      <c r="AC25" s="419"/>
      <c r="AD25" s="419"/>
      <c r="AE25" s="419"/>
      <c r="AF25" s="419"/>
      <c r="AG25" s="420"/>
      <c r="AH25" s="421" t="s">
        <v>166</v>
      </c>
      <c r="AI25" s="422"/>
      <c r="AJ25" s="422"/>
      <c r="AK25" s="422"/>
      <c r="AL25" s="423"/>
      <c r="AM25" s="421" t="s">
        <v>166</v>
      </c>
      <c r="AN25" s="422"/>
      <c r="AO25" s="422"/>
      <c r="AP25" s="422"/>
      <c r="AQ25" s="422"/>
      <c r="AR25" s="423"/>
      <c r="AS25" s="421" t="s">
        <v>122</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296518</v>
      </c>
      <c r="BO25" s="441"/>
      <c r="BP25" s="441"/>
      <c r="BQ25" s="441"/>
      <c r="BR25" s="441"/>
      <c r="BS25" s="441"/>
      <c r="BT25" s="441"/>
      <c r="BU25" s="442"/>
      <c r="BV25" s="440">
        <v>566189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168</v>
      </c>
      <c r="F26" s="419"/>
      <c r="G26" s="419"/>
      <c r="H26" s="419"/>
      <c r="I26" s="419"/>
      <c r="J26" s="419"/>
      <c r="K26" s="420"/>
      <c r="L26" s="421">
        <v>1</v>
      </c>
      <c r="M26" s="422"/>
      <c r="N26" s="422"/>
      <c r="O26" s="422"/>
      <c r="P26" s="423"/>
      <c r="Q26" s="421">
        <v>5320</v>
      </c>
      <c r="R26" s="422"/>
      <c r="S26" s="422"/>
      <c r="T26" s="422"/>
      <c r="U26" s="422"/>
      <c r="V26" s="423"/>
      <c r="W26" s="487"/>
      <c r="X26" s="478"/>
      <c r="Y26" s="479"/>
      <c r="Z26" s="418" t="s">
        <v>169</v>
      </c>
      <c r="AA26" s="500"/>
      <c r="AB26" s="500"/>
      <c r="AC26" s="500"/>
      <c r="AD26" s="500"/>
      <c r="AE26" s="500"/>
      <c r="AF26" s="500"/>
      <c r="AG26" s="501"/>
      <c r="AH26" s="421" t="s">
        <v>166</v>
      </c>
      <c r="AI26" s="422"/>
      <c r="AJ26" s="422"/>
      <c r="AK26" s="422"/>
      <c r="AL26" s="423"/>
      <c r="AM26" s="421" t="s">
        <v>166</v>
      </c>
      <c r="AN26" s="422"/>
      <c r="AO26" s="422"/>
      <c r="AP26" s="422"/>
      <c r="AQ26" s="422"/>
      <c r="AR26" s="423"/>
      <c r="AS26" s="421" t="s">
        <v>122</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166</v>
      </c>
      <c r="BO26" s="446"/>
      <c r="BP26" s="446"/>
      <c r="BQ26" s="446"/>
      <c r="BR26" s="446"/>
      <c r="BS26" s="446"/>
      <c r="BT26" s="446"/>
      <c r="BU26" s="447"/>
      <c r="BV26" s="445" t="s">
        <v>166</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171</v>
      </c>
      <c r="F27" s="419"/>
      <c r="G27" s="419"/>
      <c r="H27" s="419"/>
      <c r="I27" s="419"/>
      <c r="J27" s="419"/>
      <c r="K27" s="420"/>
      <c r="L27" s="421">
        <v>1</v>
      </c>
      <c r="M27" s="422"/>
      <c r="N27" s="422"/>
      <c r="O27" s="422"/>
      <c r="P27" s="423"/>
      <c r="Q27" s="421">
        <v>2830</v>
      </c>
      <c r="R27" s="422"/>
      <c r="S27" s="422"/>
      <c r="T27" s="422"/>
      <c r="U27" s="422"/>
      <c r="V27" s="423"/>
      <c r="W27" s="487"/>
      <c r="X27" s="478"/>
      <c r="Y27" s="479"/>
      <c r="Z27" s="418" t="s">
        <v>172</v>
      </c>
      <c r="AA27" s="419"/>
      <c r="AB27" s="419"/>
      <c r="AC27" s="419"/>
      <c r="AD27" s="419"/>
      <c r="AE27" s="419"/>
      <c r="AF27" s="419"/>
      <c r="AG27" s="420"/>
      <c r="AH27" s="421">
        <v>1</v>
      </c>
      <c r="AI27" s="422"/>
      <c r="AJ27" s="422"/>
      <c r="AK27" s="422"/>
      <c r="AL27" s="423"/>
      <c r="AM27" s="421" t="s">
        <v>173</v>
      </c>
      <c r="AN27" s="422"/>
      <c r="AO27" s="422"/>
      <c r="AP27" s="422"/>
      <c r="AQ27" s="422"/>
      <c r="AR27" s="423"/>
      <c r="AS27" s="421" t="s">
        <v>174</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t="s">
        <v>166</v>
      </c>
      <c r="BO27" s="449"/>
      <c r="BP27" s="449"/>
      <c r="BQ27" s="449"/>
      <c r="BR27" s="449"/>
      <c r="BS27" s="449"/>
      <c r="BT27" s="449"/>
      <c r="BU27" s="450"/>
      <c r="BV27" s="448" t="s">
        <v>122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176</v>
      </c>
      <c r="F28" s="419"/>
      <c r="G28" s="419"/>
      <c r="H28" s="419"/>
      <c r="I28" s="419"/>
      <c r="J28" s="419"/>
      <c r="K28" s="420"/>
      <c r="L28" s="421">
        <v>1</v>
      </c>
      <c r="M28" s="422"/>
      <c r="N28" s="422"/>
      <c r="O28" s="422"/>
      <c r="P28" s="423"/>
      <c r="Q28" s="421">
        <v>2320</v>
      </c>
      <c r="R28" s="422"/>
      <c r="S28" s="422"/>
      <c r="T28" s="422"/>
      <c r="U28" s="422"/>
      <c r="V28" s="423"/>
      <c r="W28" s="487"/>
      <c r="X28" s="478"/>
      <c r="Y28" s="479"/>
      <c r="Z28" s="418" t="s">
        <v>177</v>
      </c>
      <c r="AA28" s="419"/>
      <c r="AB28" s="419"/>
      <c r="AC28" s="419"/>
      <c r="AD28" s="419"/>
      <c r="AE28" s="419"/>
      <c r="AF28" s="419"/>
      <c r="AG28" s="420"/>
      <c r="AH28" s="421" t="s">
        <v>166</v>
      </c>
      <c r="AI28" s="422"/>
      <c r="AJ28" s="422"/>
      <c r="AK28" s="422"/>
      <c r="AL28" s="423"/>
      <c r="AM28" s="421" t="s">
        <v>166</v>
      </c>
      <c r="AN28" s="422"/>
      <c r="AO28" s="422"/>
      <c r="AP28" s="422"/>
      <c r="AQ28" s="422"/>
      <c r="AR28" s="423"/>
      <c r="AS28" s="421" t="s">
        <v>122</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688843</v>
      </c>
      <c r="BO28" s="441"/>
      <c r="BP28" s="441"/>
      <c r="BQ28" s="441"/>
      <c r="BR28" s="441"/>
      <c r="BS28" s="441"/>
      <c r="BT28" s="441"/>
      <c r="BU28" s="442"/>
      <c r="BV28" s="440">
        <v>688657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179</v>
      </c>
      <c r="F29" s="419"/>
      <c r="G29" s="419"/>
      <c r="H29" s="419"/>
      <c r="I29" s="419"/>
      <c r="J29" s="419"/>
      <c r="K29" s="420"/>
      <c r="L29" s="421">
        <v>12</v>
      </c>
      <c r="M29" s="422"/>
      <c r="N29" s="422"/>
      <c r="O29" s="422"/>
      <c r="P29" s="423"/>
      <c r="Q29" s="421">
        <v>1950</v>
      </c>
      <c r="R29" s="422"/>
      <c r="S29" s="422"/>
      <c r="T29" s="422"/>
      <c r="U29" s="422"/>
      <c r="V29" s="423"/>
      <c r="W29" s="488"/>
      <c r="X29" s="489"/>
      <c r="Y29" s="490"/>
      <c r="Z29" s="418" t="s">
        <v>180</v>
      </c>
      <c r="AA29" s="419"/>
      <c r="AB29" s="419"/>
      <c r="AC29" s="419"/>
      <c r="AD29" s="419"/>
      <c r="AE29" s="419"/>
      <c r="AF29" s="419"/>
      <c r="AG29" s="420"/>
      <c r="AH29" s="421">
        <v>132</v>
      </c>
      <c r="AI29" s="422"/>
      <c r="AJ29" s="422"/>
      <c r="AK29" s="422"/>
      <c r="AL29" s="423"/>
      <c r="AM29" s="421">
        <v>400729</v>
      </c>
      <c r="AN29" s="422"/>
      <c r="AO29" s="422"/>
      <c r="AP29" s="422"/>
      <c r="AQ29" s="422"/>
      <c r="AR29" s="423"/>
      <c r="AS29" s="421">
        <v>3036</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563557</v>
      </c>
      <c r="BO29" s="446"/>
      <c r="BP29" s="446"/>
      <c r="BQ29" s="446"/>
      <c r="BR29" s="446"/>
      <c r="BS29" s="446"/>
      <c r="BT29" s="446"/>
      <c r="BU29" s="447"/>
      <c r="BV29" s="445">
        <v>846131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92.2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1779345</v>
      </c>
      <c r="BO30" s="449"/>
      <c r="BP30" s="449"/>
      <c r="BQ30" s="449"/>
      <c r="BR30" s="449"/>
      <c r="BS30" s="449"/>
      <c r="BT30" s="449"/>
      <c r="BU30" s="450"/>
      <c r="BV30" s="448">
        <v>1518689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190</v>
      </c>
      <c r="X33" s="407"/>
      <c r="Y33" s="407"/>
      <c r="Z33" s="407"/>
      <c r="AA33" s="407"/>
      <c r="AB33" s="407"/>
      <c r="AC33" s="407"/>
      <c r="AD33" s="407"/>
      <c r="AE33" s="407"/>
      <c r="AF33" s="407"/>
      <c r="AG33" s="407"/>
      <c r="AH33" s="407"/>
      <c r="AI33" s="407"/>
      <c r="AJ33" s="407"/>
      <c r="AK33" s="407"/>
      <c r="AL33" s="195"/>
      <c r="AM33" s="408" t="s">
        <v>192</v>
      </c>
      <c r="AN33" s="408"/>
      <c r="AO33" s="407" t="s">
        <v>190</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191</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IF('各会計、関係団体の財政状況及び健全化判断比率'!B33="","",'各会計、関係団体の財政状況及び健全化判断比率'!B33)</f>
        <v>奥出雲病院事業特別会計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IF('各会計、関係団体の財政状況及び健全化判断比率'!B35="","",'各会計、関係団体の財政状況及び健全化判断比率'!B35)</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16</v>
      </c>
      <c r="BX34" s="404"/>
      <c r="BY34" s="403" t="str">
        <f>IF('各会計、関係団体の財政状況及び健全化判断比率'!B68="","",'各会計、関係団体の財政状況及び健全化判断比率'!B68)</f>
        <v>島根県市町村総合事務組合（普通）</v>
      </c>
      <c r="BZ34" s="403"/>
      <c r="CA34" s="403"/>
      <c r="CB34" s="403"/>
      <c r="CC34" s="403"/>
      <c r="CD34" s="403"/>
      <c r="CE34" s="403"/>
      <c r="CF34" s="403"/>
      <c r="CG34" s="403"/>
      <c r="CH34" s="403"/>
      <c r="CI34" s="403"/>
      <c r="CJ34" s="403"/>
      <c r="CK34" s="403"/>
      <c r="CL34" s="403"/>
      <c r="CM34" s="403"/>
      <c r="CN34" s="193"/>
      <c r="CO34" s="404">
        <f>IF(CQ34="","",MAX(C34:D43,U34:V43,AM34:AN43,BE34:BF43,BW34:BX43)+1)</f>
        <v>22</v>
      </c>
      <c r="CP34" s="404"/>
      <c r="CQ34" s="403" t="str">
        <f>IF('各会計、関係団体の財政状況及び健全化判断比率'!BS7="","",'各会計、関係団体の財政状況及び健全化判断比率'!BS7)</f>
        <v>奥出雲椎茸</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国営農地開発事業特別会計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後期高齢者医療保険事業特別会計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IF('各会計、関係団体の財政状況及び健全化判断比率'!B34="","",'各会計、関係団体の財政状況及び健全化判断比率'!B34)</f>
        <v>水道事業会計</v>
      </c>
      <c r="AP35" s="403"/>
      <c r="AQ35" s="403"/>
      <c r="AR35" s="403"/>
      <c r="AS35" s="403"/>
      <c r="AT35" s="403"/>
      <c r="AU35" s="403"/>
      <c r="AV35" s="403"/>
      <c r="AW35" s="403"/>
      <c r="AX35" s="403"/>
      <c r="AY35" s="403"/>
      <c r="AZ35" s="403"/>
      <c r="BA35" s="403"/>
      <c r="BB35" s="403"/>
      <c r="BC35" s="403"/>
      <c r="BD35" s="193"/>
      <c r="BE35" s="404">
        <f t="shared" ref="BE35:BE43" si="1">IF(BG35="","",BE34+1)</f>
        <v>11</v>
      </c>
      <c r="BF35" s="404"/>
      <c r="BG35" s="403" t="str">
        <f>IF('各会計、関係団体の財政状況及び健全化判断比率'!B36="","",'各会計、関係団体の財政状況及び健全化判断比率'!B36)</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17</v>
      </c>
      <c r="BX35" s="404"/>
      <c r="BY35" s="403" t="str">
        <f>IF('各会計、関係団体の財政状況及び健全化判断比率'!B69="","",'各会計、関係団体の財政状況及び健全化判断比率'!B69)</f>
        <v>雲南広域連合（普通）</v>
      </c>
      <c r="BZ35" s="403"/>
      <c r="CA35" s="403"/>
      <c r="CB35" s="403"/>
      <c r="CC35" s="403"/>
      <c r="CD35" s="403"/>
      <c r="CE35" s="403"/>
      <c r="CF35" s="403"/>
      <c r="CG35" s="403"/>
      <c r="CH35" s="403"/>
      <c r="CI35" s="403"/>
      <c r="CJ35" s="403"/>
      <c r="CK35" s="403"/>
      <c r="CL35" s="403"/>
      <c r="CM35" s="403"/>
      <c r="CN35" s="193"/>
      <c r="CO35" s="404">
        <f t="shared" ref="CO35:CO43" si="3">IF(CQ35="","",CO34+1)</f>
        <v>23</v>
      </c>
      <c r="CP35" s="404"/>
      <c r="CQ35" s="403" t="str">
        <f>IF('各会計、関係団体の財政状況及び健全化判断比率'!BS8="","",'各会計、関係団体の財政状況及び健全化判断比率'!BS8)</f>
        <v>奥出雲仁多米</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介護老人保健施設事業特別会計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12</v>
      </c>
      <c r="BF36" s="404"/>
      <c r="BG36" s="403" t="str">
        <f>IF('各会計、関係団体の財政状況及び健全化判断比率'!B37="","",'各会計、関係団体の財政状況及び健全化判断比率'!B37)</f>
        <v>合併処理浄化槽事業特別会計</v>
      </c>
      <c r="BH36" s="403"/>
      <c r="BI36" s="403"/>
      <c r="BJ36" s="403"/>
      <c r="BK36" s="403"/>
      <c r="BL36" s="403"/>
      <c r="BM36" s="403"/>
      <c r="BN36" s="403"/>
      <c r="BO36" s="403"/>
      <c r="BP36" s="403"/>
      <c r="BQ36" s="403"/>
      <c r="BR36" s="403"/>
      <c r="BS36" s="403"/>
      <c r="BT36" s="403"/>
      <c r="BU36" s="403"/>
      <c r="BV36" s="193"/>
      <c r="BW36" s="404">
        <f t="shared" si="2"/>
        <v>18</v>
      </c>
      <c r="BX36" s="404"/>
      <c r="BY36" s="403" t="str">
        <f>IF('各会計、関係団体の財政状況及び健全化判断比率'!B70="","",'各会計、関係団体の財政状況及び健全化判断比率'!B70)</f>
        <v>雲南広域連合（介護）</v>
      </c>
      <c r="BZ36" s="403"/>
      <c r="CA36" s="403"/>
      <c r="CB36" s="403"/>
      <c r="CC36" s="403"/>
      <c r="CD36" s="403"/>
      <c r="CE36" s="403"/>
      <c r="CF36" s="403"/>
      <c r="CG36" s="403"/>
      <c r="CH36" s="403"/>
      <c r="CI36" s="403"/>
      <c r="CJ36" s="403"/>
      <c r="CK36" s="403"/>
      <c r="CL36" s="403"/>
      <c r="CM36" s="403"/>
      <c r="CN36" s="193"/>
      <c r="CO36" s="404">
        <f t="shared" si="3"/>
        <v>24</v>
      </c>
      <c r="CP36" s="404"/>
      <c r="CQ36" s="403" t="str">
        <f>IF('各会計、関係団体の財政状況及び健全化判断比率'!BS9="","",'各会計、関係団体の財政状況及び健全化判断比率'!BS9)</f>
        <v>奥出雲交通</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介護サービス事業特別会計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13</v>
      </c>
      <c r="BF37" s="404"/>
      <c r="BG37" s="403" t="str">
        <f>IF('各会計、関係団体の財政状況及び健全化判断比率'!B38="","",'各会計、関係団体の財政状況及び健全化判断比率'!B38)</f>
        <v>三井野原スキーリフト事業特別会計</v>
      </c>
      <c r="BH37" s="403"/>
      <c r="BI37" s="403"/>
      <c r="BJ37" s="403"/>
      <c r="BK37" s="403"/>
      <c r="BL37" s="403"/>
      <c r="BM37" s="403"/>
      <c r="BN37" s="403"/>
      <c r="BO37" s="403"/>
      <c r="BP37" s="403"/>
      <c r="BQ37" s="403"/>
      <c r="BR37" s="403"/>
      <c r="BS37" s="403"/>
      <c r="BT37" s="403"/>
      <c r="BU37" s="403"/>
      <c r="BV37" s="193"/>
      <c r="BW37" s="404">
        <f t="shared" si="2"/>
        <v>19</v>
      </c>
      <c r="BX37" s="404"/>
      <c r="BY37" s="403" t="str">
        <f>IF('各会計、関係団体の財政状況及び健全化判断比率'!B71="","",'各会計、関係団体の財政状況及び健全化判断比率'!B71)</f>
        <v>雲南広域連合（公共下水）</v>
      </c>
      <c r="BZ37" s="403"/>
      <c r="CA37" s="403"/>
      <c r="CB37" s="403"/>
      <c r="CC37" s="403"/>
      <c r="CD37" s="403"/>
      <c r="CE37" s="403"/>
      <c r="CF37" s="403"/>
      <c r="CG37" s="403"/>
      <c r="CH37" s="403"/>
      <c r="CI37" s="403"/>
      <c r="CJ37" s="403"/>
      <c r="CK37" s="403"/>
      <c r="CL37" s="403"/>
      <c r="CM37" s="403"/>
      <c r="CN37" s="193"/>
      <c r="CO37" s="404">
        <f t="shared" si="3"/>
        <v>25</v>
      </c>
      <c r="CP37" s="404"/>
      <c r="CQ37" s="403" t="str">
        <f>IF('各会計、関係団体の財政状況及び健全化判断比率'!BS10="","",'各会計、関係団体の財政状況及び健全化判断比率'!BS10)</f>
        <v>奥出雲振興</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7</v>
      </c>
      <c r="V38" s="404"/>
      <c r="W38" s="403" t="str">
        <f>IF('各会計、関係団体の財政状況及び健全化判断比率'!B32="","",'各会計、関係団体の財政状況及び健全化判断比率'!B32)</f>
        <v>訪問看護ステーション事業特別会計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f t="shared" si="1"/>
        <v>14</v>
      </c>
      <c r="BF38" s="404"/>
      <c r="BG38" s="403" t="str">
        <f>IF('各会計、関係団体の財政状況及び健全化判断比率'!B39="","",'各会計、関係団体の財政状況及び健全化判断比率'!B39)</f>
        <v>仁多発電事業特別会計</v>
      </c>
      <c r="BH38" s="403"/>
      <c r="BI38" s="403"/>
      <c r="BJ38" s="403"/>
      <c r="BK38" s="403"/>
      <c r="BL38" s="403"/>
      <c r="BM38" s="403"/>
      <c r="BN38" s="403"/>
      <c r="BO38" s="403"/>
      <c r="BP38" s="403"/>
      <c r="BQ38" s="403"/>
      <c r="BR38" s="403"/>
      <c r="BS38" s="403"/>
      <c r="BT38" s="403"/>
      <c r="BU38" s="403"/>
      <c r="BV38" s="193"/>
      <c r="BW38" s="404">
        <f t="shared" si="2"/>
        <v>20</v>
      </c>
      <c r="BX38" s="404"/>
      <c r="BY38" s="403" t="str">
        <f>IF('各会計、関係団体の財政状況及び健全化判断比率'!B72="","",'各会計、関係団体の財政状況及び健全化判断比率'!B72)</f>
        <v>島根県後期高齢者医療広域連合（普通）</v>
      </c>
      <c r="BZ38" s="403"/>
      <c r="CA38" s="403"/>
      <c r="CB38" s="403"/>
      <c r="CC38" s="403"/>
      <c r="CD38" s="403"/>
      <c r="CE38" s="403"/>
      <c r="CF38" s="403"/>
      <c r="CG38" s="403"/>
      <c r="CH38" s="403"/>
      <c r="CI38" s="403"/>
      <c r="CJ38" s="403"/>
      <c r="CK38" s="403"/>
      <c r="CL38" s="403"/>
      <c r="CM38" s="403"/>
      <c r="CN38" s="193"/>
      <c r="CO38" s="404">
        <f t="shared" si="3"/>
        <v>26</v>
      </c>
      <c r="CP38" s="404"/>
      <c r="CQ38" s="403" t="str">
        <f>IF('各会計、関係団体の財政状況及び健全化判断比率'!BS11="","",'各会計、関係団体の財政状況及び健全化判断比率'!BS11)</f>
        <v>仁多堆肥センター</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f t="shared" si="1"/>
        <v>15</v>
      </c>
      <c r="BF39" s="404"/>
      <c r="BG39" s="403" t="str">
        <f>IF('各会計、関係団体の財政状況及び健全化判断比率'!B40="","",'各会計、関係団体の財政状況及び健全化判断比率'!B40)</f>
        <v>農業用小水力発電事業特別会計</v>
      </c>
      <c r="BH39" s="403"/>
      <c r="BI39" s="403"/>
      <c r="BJ39" s="403"/>
      <c r="BK39" s="403"/>
      <c r="BL39" s="403"/>
      <c r="BM39" s="403"/>
      <c r="BN39" s="403"/>
      <c r="BO39" s="403"/>
      <c r="BP39" s="403"/>
      <c r="BQ39" s="403"/>
      <c r="BR39" s="403"/>
      <c r="BS39" s="403"/>
      <c r="BT39" s="403"/>
      <c r="BU39" s="403"/>
      <c r="BV39" s="193"/>
      <c r="BW39" s="404">
        <f t="shared" si="2"/>
        <v>21</v>
      </c>
      <c r="BX39" s="404"/>
      <c r="BY39" s="403" t="str">
        <f>IF('各会計、関係団体の財政状況及び健全化判断比率'!B73="","",'各会計、関係団体の財政状況及び健全化判断比率'!B73)</f>
        <v>島根県後期高齢者医療広域連合（後期高齢）</v>
      </c>
      <c r="BZ39" s="403"/>
      <c r="CA39" s="403"/>
      <c r="CB39" s="403"/>
      <c r="CC39" s="403"/>
      <c r="CD39" s="403"/>
      <c r="CE39" s="403"/>
      <c r="CF39" s="403"/>
      <c r="CG39" s="403"/>
      <c r="CH39" s="403"/>
      <c r="CI39" s="403"/>
      <c r="CJ39" s="403"/>
      <c r="CK39" s="403"/>
      <c r="CL39" s="403"/>
      <c r="CM39" s="403"/>
      <c r="CN39" s="193"/>
      <c r="CO39" s="404">
        <f t="shared" si="3"/>
        <v>27</v>
      </c>
      <c r="CP39" s="404"/>
      <c r="CQ39" s="403" t="str">
        <f>IF('各会計、関係団体の財政状況及び健全化判断比率'!BS12="","",'各会計、関係団体の財政状況及び健全化判断比率'!BS12)</f>
        <v>奥出雲町土地開発公社</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f t="shared" si="3"/>
        <v>28</v>
      </c>
      <c r="CP40" s="404"/>
      <c r="CQ40" s="403" t="str">
        <f>IF('各会計、関係団体の財政状況及び健全化判断比率'!BS13="","",'各会計、関係団体の財政状況及び健全化判断比率'!BS13)</f>
        <v>奥出雲町農業公社</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f t="shared" si="3"/>
        <v>29</v>
      </c>
      <c r="CP41" s="404"/>
      <c r="CQ41" s="403" t="str">
        <f>IF('各会計、関係団体の財政状況及び健全化判断比率'!BS14="","",'各会計、関係団体の財政状況及び健全化判断比率'!BS14)</f>
        <v>道の駅おろちループ</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f t="shared" si="3"/>
        <v>30</v>
      </c>
      <c r="CP42" s="404"/>
      <c r="CQ42" s="403" t="str">
        <f>IF('各会計、関係団体の財政状況及び健全化判断比率'!BS15="","",'各会計、関係団体の財政状況及び健全化判断比率'!BS15)</f>
        <v>舞茸奥出雲</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f t="shared" si="3"/>
        <v>31</v>
      </c>
      <c r="CP43" s="404"/>
      <c r="CQ43" s="403" t="str">
        <f>IF('各会計、関係団体の財政状況及び健全化判断比率'!BS16="","",'各会計、関係団体の財政状況及び健全化判断比率'!BS16)</f>
        <v>奥出雲電力</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uh3FT82qSQ0mZ++K2EC3h0t6T+nkhyFts5HcLupFmRaQuJ0J4kuu5k0+ngSpj8YvapXkE++Cy40iiVmuulhgyw==" saltValue="6im7zAo9THPhfJ5633mzS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60" zoomScaleNormal="60" zoomScaleSheetLayoutView="100" workbookViewId="0">
      <selection activeCell="BE52" sqref="BE52"/>
    </sheetView>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24" t="s">
        <v>564</v>
      </c>
      <c r="D34" s="1224"/>
      <c r="E34" s="1225"/>
      <c r="F34" s="32">
        <v>4.4000000000000004</v>
      </c>
      <c r="G34" s="33">
        <v>4.9400000000000004</v>
      </c>
      <c r="H34" s="33">
        <v>4.1399999999999997</v>
      </c>
      <c r="I34" s="33">
        <v>3.42</v>
      </c>
      <c r="J34" s="34">
        <v>2.29</v>
      </c>
      <c r="K34" s="22"/>
      <c r="L34" s="22"/>
      <c r="M34" s="22"/>
      <c r="N34" s="22"/>
      <c r="O34" s="22"/>
      <c r="P34" s="22"/>
    </row>
    <row r="35" spans="1:16" ht="39" customHeight="1">
      <c r="A35" s="22"/>
      <c r="B35" s="35"/>
      <c r="C35" s="1218" t="s">
        <v>565</v>
      </c>
      <c r="D35" s="1219"/>
      <c r="E35" s="1220"/>
      <c r="F35" s="36">
        <v>2.89</v>
      </c>
      <c r="G35" s="37">
        <v>2.2200000000000002</v>
      </c>
      <c r="H35" s="37">
        <v>2.2000000000000002</v>
      </c>
      <c r="I35" s="37">
        <v>2.48</v>
      </c>
      <c r="J35" s="38">
        <v>1.79</v>
      </c>
      <c r="K35" s="22"/>
      <c r="L35" s="22"/>
      <c r="M35" s="22"/>
      <c r="N35" s="22"/>
      <c r="O35" s="22"/>
      <c r="P35" s="22"/>
    </row>
    <row r="36" spans="1:16" ht="39" customHeight="1">
      <c r="A36" s="22"/>
      <c r="B36" s="35"/>
      <c r="C36" s="1218" t="s">
        <v>566</v>
      </c>
      <c r="D36" s="1219"/>
      <c r="E36" s="1220"/>
      <c r="F36" s="36" t="s">
        <v>518</v>
      </c>
      <c r="G36" s="37" t="s">
        <v>518</v>
      </c>
      <c r="H36" s="37" t="s">
        <v>518</v>
      </c>
      <c r="I36" s="37" t="s">
        <v>518</v>
      </c>
      <c r="J36" s="38">
        <v>0.97</v>
      </c>
      <c r="K36" s="22"/>
      <c r="L36" s="22"/>
      <c r="M36" s="22"/>
      <c r="N36" s="22"/>
      <c r="O36" s="22"/>
      <c r="P36" s="22"/>
    </row>
    <row r="37" spans="1:16" ht="39" customHeight="1">
      <c r="A37" s="22"/>
      <c r="B37" s="35"/>
      <c r="C37" s="1218" t="s">
        <v>567</v>
      </c>
      <c r="D37" s="1219"/>
      <c r="E37" s="1220"/>
      <c r="F37" s="36">
        <v>0.02</v>
      </c>
      <c r="G37" s="37">
        <v>0.03</v>
      </c>
      <c r="H37" s="37">
        <v>0.16</v>
      </c>
      <c r="I37" s="37">
        <v>0.91</v>
      </c>
      <c r="J37" s="38">
        <v>0.55000000000000004</v>
      </c>
      <c r="K37" s="22"/>
      <c r="L37" s="22"/>
      <c r="M37" s="22"/>
      <c r="N37" s="22"/>
      <c r="O37" s="22"/>
      <c r="P37" s="22"/>
    </row>
    <row r="38" spans="1:16" ht="39" customHeight="1">
      <c r="A38" s="22"/>
      <c r="B38" s="35"/>
      <c r="C38" s="1218" t="s">
        <v>568</v>
      </c>
      <c r="D38" s="1219"/>
      <c r="E38" s="1220"/>
      <c r="F38" s="36">
        <v>0.03</v>
      </c>
      <c r="G38" s="37">
        <v>0.03</v>
      </c>
      <c r="H38" s="37">
        <v>0.04</v>
      </c>
      <c r="I38" s="37">
        <v>0.04</v>
      </c>
      <c r="J38" s="38">
        <v>0.04</v>
      </c>
      <c r="K38" s="22"/>
      <c r="L38" s="22"/>
      <c r="M38" s="22"/>
      <c r="N38" s="22"/>
      <c r="O38" s="22"/>
      <c r="P38" s="22"/>
    </row>
    <row r="39" spans="1:16" ht="39" customHeight="1">
      <c r="A39" s="22"/>
      <c r="B39" s="35"/>
      <c r="C39" s="1218" t="s">
        <v>569</v>
      </c>
      <c r="D39" s="1219"/>
      <c r="E39" s="1220"/>
      <c r="F39" s="36">
        <v>0.01</v>
      </c>
      <c r="G39" s="37">
        <v>0</v>
      </c>
      <c r="H39" s="37">
        <v>0.03</v>
      </c>
      <c r="I39" s="37">
        <v>0.02</v>
      </c>
      <c r="J39" s="38">
        <v>0.01</v>
      </c>
      <c r="K39" s="22"/>
      <c r="L39" s="22"/>
      <c r="M39" s="22"/>
      <c r="N39" s="22"/>
      <c r="O39" s="22"/>
      <c r="P39" s="22"/>
    </row>
    <row r="40" spans="1:16" ht="39" customHeight="1">
      <c r="A40" s="22"/>
      <c r="B40" s="35"/>
      <c r="C40" s="1218" t="s">
        <v>570</v>
      </c>
      <c r="D40" s="1219"/>
      <c r="E40" s="1220"/>
      <c r="F40" s="36">
        <v>0.02</v>
      </c>
      <c r="G40" s="37">
        <v>0.01</v>
      </c>
      <c r="H40" s="37">
        <v>0.01</v>
      </c>
      <c r="I40" s="37">
        <v>0</v>
      </c>
      <c r="J40" s="38">
        <v>0.01</v>
      </c>
      <c r="K40" s="22"/>
      <c r="L40" s="22"/>
      <c r="M40" s="22"/>
      <c r="N40" s="22"/>
      <c r="O40" s="22"/>
      <c r="P40" s="22"/>
    </row>
    <row r="41" spans="1:16" ht="39" customHeight="1">
      <c r="A41" s="22"/>
      <c r="B41" s="35"/>
      <c r="C41" s="1218" t="s">
        <v>571</v>
      </c>
      <c r="D41" s="1219"/>
      <c r="E41" s="1220"/>
      <c r="F41" s="36">
        <v>0</v>
      </c>
      <c r="G41" s="37">
        <v>0</v>
      </c>
      <c r="H41" s="37">
        <v>0</v>
      </c>
      <c r="I41" s="37">
        <v>0.01</v>
      </c>
      <c r="J41" s="38">
        <v>0</v>
      </c>
      <c r="K41" s="22"/>
      <c r="L41" s="22"/>
      <c r="M41" s="22"/>
      <c r="N41" s="22"/>
      <c r="O41" s="22"/>
      <c r="P41" s="22"/>
    </row>
    <row r="42" spans="1:16" ht="39" customHeight="1">
      <c r="A42" s="22"/>
      <c r="B42" s="39"/>
      <c r="C42" s="1218" t="s">
        <v>572</v>
      </c>
      <c r="D42" s="1219"/>
      <c r="E42" s="1220"/>
      <c r="F42" s="36" t="s">
        <v>518</v>
      </c>
      <c r="G42" s="37" t="s">
        <v>518</v>
      </c>
      <c r="H42" s="37" t="s">
        <v>518</v>
      </c>
      <c r="I42" s="37" t="s">
        <v>518</v>
      </c>
      <c r="J42" s="38" t="s">
        <v>518</v>
      </c>
      <c r="K42" s="22"/>
      <c r="L42" s="22"/>
      <c r="M42" s="22"/>
      <c r="N42" s="22"/>
      <c r="O42" s="22"/>
      <c r="P42" s="22"/>
    </row>
    <row r="43" spans="1:16" ht="39" customHeight="1" thickBot="1">
      <c r="A43" s="22"/>
      <c r="B43" s="40"/>
      <c r="C43" s="1221" t="s">
        <v>573</v>
      </c>
      <c r="D43" s="1222"/>
      <c r="E43" s="1223"/>
      <c r="F43" s="41">
        <v>0.23</v>
      </c>
      <c r="G43" s="42">
        <v>0.05</v>
      </c>
      <c r="H43" s="42">
        <v>0.05</v>
      </c>
      <c r="I43" s="42">
        <v>0.11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WYWexlTOYsb6m8QQxoVP967mWwqDhkgKZrk07wiZIYDyxgQVFOpY+1bm8bpYUtoyEhG6/xIc+xOmHvDM5TU2w==" saltValue="O6Z047Q/ZLULsbcWSpbu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40" zoomScaleSheetLayoutView="55" workbookViewId="0">
      <selection activeCell="BE52" sqref="BE52"/>
    </sheetView>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34" t="s">
        <v>11</v>
      </c>
      <c r="C45" s="1235"/>
      <c r="D45" s="58"/>
      <c r="E45" s="1240" t="s">
        <v>12</v>
      </c>
      <c r="F45" s="1240"/>
      <c r="G45" s="1240"/>
      <c r="H45" s="1240"/>
      <c r="I45" s="1240"/>
      <c r="J45" s="1241"/>
      <c r="K45" s="59">
        <v>2676</v>
      </c>
      <c r="L45" s="60">
        <v>2649</v>
      </c>
      <c r="M45" s="60">
        <v>2627</v>
      </c>
      <c r="N45" s="60">
        <v>2616</v>
      </c>
      <c r="O45" s="61">
        <v>2538</v>
      </c>
      <c r="P45" s="48"/>
      <c r="Q45" s="48"/>
      <c r="R45" s="48"/>
      <c r="S45" s="48"/>
      <c r="T45" s="48"/>
      <c r="U45" s="48"/>
    </row>
    <row r="46" spans="1:21" ht="30.75" customHeight="1">
      <c r="A46" s="48"/>
      <c r="B46" s="1236"/>
      <c r="C46" s="1237"/>
      <c r="D46" s="62"/>
      <c r="E46" s="1228" t="s">
        <v>13</v>
      </c>
      <c r="F46" s="1228"/>
      <c r="G46" s="1228"/>
      <c r="H46" s="1228"/>
      <c r="I46" s="1228"/>
      <c r="J46" s="1229"/>
      <c r="K46" s="63" t="s">
        <v>518</v>
      </c>
      <c r="L46" s="64" t="s">
        <v>518</v>
      </c>
      <c r="M46" s="64" t="s">
        <v>518</v>
      </c>
      <c r="N46" s="64" t="s">
        <v>518</v>
      </c>
      <c r="O46" s="65" t="s">
        <v>518</v>
      </c>
      <c r="P46" s="48"/>
      <c r="Q46" s="48"/>
      <c r="R46" s="48"/>
      <c r="S46" s="48"/>
      <c r="T46" s="48"/>
      <c r="U46" s="48"/>
    </row>
    <row r="47" spans="1:21" ht="30.75" customHeight="1">
      <c r="A47" s="48"/>
      <c r="B47" s="1236"/>
      <c r="C47" s="1237"/>
      <c r="D47" s="62"/>
      <c r="E47" s="1228" t="s">
        <v>14</v>
      </c>
      <c r="F47" s="1228"/>
      <c r="G47" s="1228"/>
      <c r="H47" s="1228"/>
      <c r="I47" s="1228"/>
      <c r="J47" s="1229"/>
      <c r="K47" s="63" t="s">
        <v>518</v>
      </c>
      <c r="L47" s="64" t="s">
        <v>518</v>
      </c>
      <c r="M47" s="64" t="s">
        <v>518</v>
      </c>
      <c r="N47" s="64" t="s">
        <v>518</v>
      </c>
      <c r="O47" s="65" t="s">
        <v>518</v>
      </c>
      <c r="P47" s="48"/>
      <c r="Q47" s="48"/>
      <c r="R47" s="48"/>
      <c r="S47" s="48"/>
      <c r="T47" s="48"/>
      <c r="U47" s="48"/>
    </row>
    <row r="48" spans="1:21" ht="30.75" customHeight="1">
      <c r="A48" s="48"/>
      <c r="B48" s="1236"/>
      <c r="C48" s="1237"/>
      <c r="D48" s="62"/>
      <c r="E48" s="1228" t="s">
        <v>15</v>
      </c>
      <c r="F48" s="1228"/>
      <c r="G48" s="1228"/>
      <c r="H48" s="1228"/>
      <c r="I48" s="1228"/>
      <c r="J48" s="1229"/>
      <c r="K48" s="63">
        <v>986</v>
      </c>
      <c r="L48" s="64">
        <v>983</v>
      </c>
      <c r="M48" s="64">
        <v>1037</v>
      </c>
      <c r="N48" s="64">
        <v>1043</v>
      </c>
      <c r="O48" s="65">
        <v>1075</v>
      </c>
      <c r="P48" s="48"/>
      <c r="Q48" s="48"/>
      <c r="R48" s="48"/>
      <c r="S48" s="48"/>
      <c r="T48" s="48"/>
      <c r="U48" s="48"/>
    </row>
    <row r="49" spans="1:21" ht="30.75" customHeight="1">
      <c r="A49" s="48"/>
      <c r="B49" s="1236"/>
      <c r="C49" s="1237"/>
      <c r="D49" s="62"/>
      <c r="E49" s="1228" t="s">
        <v>16</v>
      </c>
      <c r="F49" s="1228"/>
      <c r="G49" s="1228"/>
      <c r="H49" s="1228"/>
      <c r="I49" s="1228"/>
      <c r="J49" s="1229"/>
      <c r="K49" s="63">
        <v>19</v>
      </c>
      <c r="L49" s="64">
        <v>21</v>
      </c>
      <c r="M49" s="64">
        <v>31</v>
      </c>
      <c r="N49" s="64">
        <v>31</v>
      </c>
      <c r="O49" s="65">
        <v>29</v>
      </c>
      <c r="P49" s="48"/>
      <c r="Q49" s="48"/>
      <c r="R49" s="48"/>
      <c r="S49" s="48"/>
      <c r="T49" s="48"/>
      <c r="U49" s="48"/>
    </row>
    <row r="50" spans="1:21" ht="30.75" customHeight="1">
      <c r="A50" s="48"/>
      <c r="B50" s="1236"/>
      <c r="C50" s="1237"/>
      <c r="D50" s="62"/>
      <c r="E50" s="1228" t="s">
        <v>17</v>
      </c>
      <c r="F50" s="1228"/>
      <c r="G50" s="1228"/>
      <c r="H50" s="1228"/>
      <c r="I50" s="1228"/>
      <c r="J50" s="1229"/>
      <c r="K50" s="63">
        <v>74</v>
      </c>
      <c r="L50" s="64">
        <v>25</v>
      </c>
      <c r="M50" s="64">
        <v>21</v>
      </c>
      <c r="N50" s="64">
        <v>18</v>
      </c>
      <c r="O50" s="65">
        <v>17</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2844</v>
      </c>
      <c r="L52" s="64">
        <v>2917</v>
      </c>
      <c r="M52" s="64">
        <v>2965</v>
      </c>
      <c r="N52" s="64">
        <v>2931</v>
      </c>
      <c r="O52" s="65">
        <v>2940</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911</v>
      </c>
      <c r="L53" s="69">
        <v>761</v>
      </c>
      <c r="M53" s="69">
        <v>751</v>
      </c>
      <c r="N53" s="69">
        <v>777</v>
      </c>
      <c r="O53" s="70">
        <v>719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06/5EJIUiUQwTLjbI0HFUnGcVtALeSLT/qjhmYY8uDY/GUD6E0r2M9W0djPKHKl30LqedDha65YZkuWm3ASxw==" saltValue="n3UF+54AUblvltDXQIGnD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7" zoomScaleSheetLayoutView="100" workbookViewId="0">
      <selection activeCell="BE52" sqref="BE52"/>
    </sheetView>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559</v>
      </c>
      <c r="J40" s="79" t="s">
        <v>560</v>
      </c>
      <c r="K40" s="79" t="s">
        <v>561</v>
      </c>
      <c r="L40" s="79" t="s">
        <v>562</v>
      </c>
      <c r="M40" s="80" t="s">
        <v>563</v>
      </c>
    </row>
    <row r="41" spans="2:13" ht="27.75" customHeight="1">
      <c r="B41" s="1254" t="s">
        <v>24</v>
      </c>
      <c r="C41" s="1255"/>
      <c r="D41" s="81"/>
      <c r="E41" s="1256" t="s">
        <v>25</v>
      </c>
      <c r="F41" s="1256"/>
      <c r="G41" s="1256"/>
      <c r="H41" s="1257"/>
      <c r="I41" s="82">
        <v>24325</v>
      </c>
      <c r="J41" s="83">
        <v>23442</v>
      </c>
      <c r="K41" s="83">
        <v>22852</v>
      </c>
      <c r="L41" s="83">
        <v>22504</v>
      </c>
      <c r="M41" s="84">
        <v>21602</v>
      </c>
    </row>
    <row r="42" spans="2:13" ht="27.75" customHeight="1">
      <c r="B42" s="1244"/>
      <c r="C42" s="1245"/>
      <c r="D42" s="85"/>
      <c r="E42" s="1248" t="s">
        <v>26</v>
      </c>
      <c r="F42" s="1248"/>
      <c r="G42" s="1248"/>
      <c r="H42" s="1249"/>
      <c r="I42" s="86">
        <v>718</v>
      </c>
      <c r="J42" s="87">
        <v>595</v>
      </c>
      <c r="K42" s="87">
        <v>487</v>
      </c>
      <c r="L42" s="87">
        <v>382</v>
      </c>
      <c r="M42" s="88">
        <v>257</v>
      </c>
    </row>
    <row r="43" spans="2:13" ht="27.75" customHeight="1">
      <c r="B43" s="1244"/>
      <c r="C43" s="1245"/>
      <c r="D43" s="85"/>
      <c r="E43" s="1248" t="s">
        <v>27</v>
      </c>
      <c r="F43" s="1248"/>
      <c r="G43" s="1248"/>
      <c r="H43" s="1249"/>
      <c r="I43" s="86">
        <v>13192</v>
      </c>
      <c r="J43" s="87">
        <v>13003</v>
      </c>
      <c r="K43" s="87">
        <v>12633</v>
      </c>
      <c r="L43" s="87">
        <v>12283</v>
      </c>
      <c r="M43" s="88">
        <v>12156</v>
      </c>
    </row>
    <row r="44" spans="2:13" ht="27.75" customHeight="1">
      <c r="B44" s="1244"/>
      <c r="C44" s="1245"/>
      <c r="D44" s="85"/>
      <c r="E44" s="1248" t="s">
        <v>28</v>
      </c>
      <c r="F44" s="1248"/>
      <c r="G44" s="1248"/>
      <c r="H44" s="1249"/>
      <c r="I44" s="86">
        <v>231</v>
      </c>
      <c r="J44" s="87">
        <v>234</v>
      </c>
      <c r="K44" s="87">
        <v>236</v>
      </c>
      <c r="L44" s="87">
        <v>251</v>
      </c>
      <c r="M44" s="88">
        <v>233</v>
      </c>
    </row>
    <row r="45" spans="2:13" ht="27.75" customHeight="1">
      <c r="B45" s="1244"/>
      <c r="C45" s="1245"/>
      <c r="D45" s="85"/>
      <c r="E45" s="1248" t="s">
        <v>29</v>
      </c>
      <c r="F45" s="1248"/>
      <c r="G45" s="1248"/>
      <c r="H45" s="1249"/>
      <c r="I45" s="86">
        <v>1244</v>
      </c>
      <c r="J45" s="87">
        <v>1209</v>
      </c>
      <c r="K45" s="87">
        <v>1152</v>
      </c>
      <c r="L45" s="87">
        <v>1055</v>
      </c>
      <c r="M45" s="88">
        <v>1053</v>
      </c>
    </row>
    <row r="46" spans="2:13" ht="27.75" customHeight="1">
      <c r="B46" s="1244"/>
      <c r="C46" s="1245"/>
      <c r="D46" s="89"/>
      <c r="E46" s="1248" t="s">
        <v>30</v>
      </c>
      <c r="F46" s="1248"/>
      <c r="G46" s="1248"/>
      <c r="H46" s="1249"/>
      <c r="I46" s="86">
        <v>166</v>
      </c>
      <c r="J46" s="87">
        <v>64</v>
      </c>
      <c r="K46" s="87">
        <v>99</v>
      </c>
      <c r="L46" s="87">
        <v>77</v>
      </c>
      <c r="M46" s="88">
        <v>108</v>
      </c>
    </row>
    <row r="47" spans="2:13" ht="27.75" customHeight="1">
      <c r="B47" s="1244"/>
      <c r="C47" s="1245"/>
      <c r="D47" s="90"/>
      <c r="E47" s="1258" t="s">
        <v>31</v>
      </c>
      <c r="F47" s="1259"/>
      <c r="G47" s="1259"/>
      <c r="H47" s="1260"/>
      <c r="I47" s="86" t="s">
        <v>518</v>
      </c>
      <c r="J47" s="87" t="s">
        <v>518</v>
      </c>
      <c r="K47" s="87" t="s">
        <v>518</v>
      </c>
      <c r="L47" s="87" t="s">
        <v>518</v>
      </c>
      <c r="M47" s="88" t="s">
        <v>518</v>
      </c>
    </row>
    <row r="48" spans="2:13" ht="27.75" customHeight="1">
      <c r="B48" s="1244"/>
      <c r="C48" s="1245"/>
      <c r="D48" s="85"/>
      <c r="E48" s="1248" t="s">
        <v>32</v>
      </c>
      <c r="F48" s="1248"/>
      <c r="G48" s="1248"/>
      <c r="H48" s="1249"/>
      <c r="I48" s="86" t="s">
        <v>518</v>
      </c>
      <c r="J48" s="87" t="s">
        <v>518</v>
      </c>
      <c r="K48" s="87" t="s">
        <v>518</v>
      </c>
      <c r="L48" s="87" t="s">
        <v>518</v>
      </c>
      <c r="M48" s="88" t="s">
        <v>518</v>
      </c>
    </row>
    <row r="49" spans="2:13" ht="27.75" customHeight="1">
      <c r="B49" s="1246"/>
      <c r="C49" s="1247"/>
      <c r="D49" s="85"/>
      <c r="E49" s="1248" t="s">
        <v>33</v>
      </c>
      <c r="F49" s="1248"/>
      <c r="G49" s="1248"/>
      <c r="H49" s="1249"/>
      <c r="I49" s="86" t="s">
        <v>518</v>
      </c>
      <c r="J49" s="87" t="s">
        <v>518</v>
      </c>
      <c r="K49" s="87" t="s">
        <v>518</v>
      </c>
      <c r="L49" s="87" t="s">
        <v>518</v>
      </c>
      <c r="M49" s="88" t="s">
        <v>518</v>
      </c>
    </row>
    <row r="50" spans="2:13" ht="27.75" customHeight="1">
      <c r="B50" s="1242" t="s">
        <v>34</v>
      </c>
      <c r="C50" s="1243"/>
      <c r="D50" s="91"/>
      <c r="E50" s="1248" t="s">
        <v>35</v>
      </c>
      <c r="F50" s="1248"/>
      <c r="G50" s="1248"/>
      <c r="H50" s="1249"/>
      <c r="I50" s="86">
        <v>3115</v>
      </c>
      <c r="J50" s="87">
        <v>3144</v>
      </c>
      <c r="K50" s="87">
        <v>3164</v>
      </c>
      <c r="L50" s="87">
        <v>2654</v>
      </c>
      <c r="M50" s="88">
        <v>2576</v>
      </c>
    </row>
    <row r="51" spans="2:13" ht="27.75" customHeight="1">
      <c r="B51" s="1244"/>
      <c r="C51" s="1245"/>
      <c r="D51" s="85"/>
      <c r="E51" s="1248" t="s">
        <v>36</v>
      </c>
      <c r="F51" s="1248"/>
      <c r="G51" s="1248"/>
      <c r="H51" s="1249"/>
      <c r="I51" s="86">
        <v>1066</v>
      </c>
      <c r="J51" s="87">
        <v>911</v>
      </c>
      <c r="K51" s="87">
        <v>788</v>
      </c>
      <c r="L51" s="87">
        <v>786</v>
      </c>
      <c r="M51" s="88">
        <v>701</v>
      </c>
    </row>
    <row r="52" spans="2:13" ht="27.75" customHeight="1">
      <c r="B52" s="1246"/>
      <c r="C52" s="1247"/>
      <c r="D52" s="85"/>
      <c r="E52" s="1248" t="s">
        <v>37</v>
      </c>
      <c r="F52" s="1248"/>
      <c r="G52" s="1248"/>
      <c r="H52" s="1249"/>
      <c r="I52" s="86">
        <v>26081</v>
      </c>
      <c r="J52" s="87">
        <v>25301</v>
      </c>
      <c r="K52" s="87">
        <v>24649</v>
      </c>
      <c r="L52" s="87">
        <v>24304</v>
      </c>
      <c r="M52" s="88">
        <v>23068</v>
      </c>
    </row>
    <row r="53" spans="2:13" ht="27.75" customHeight="1" thickBot="1">
      <c r="B53" s="1250" t="s">
        <v>38</v>
      </c>
      <c r="C53" s="1251"/>
      <c r="D53" s="92"/>
      <c r="E53" s="1252" t="s">
        <v>39</v>
      </c>
      <c r="F53" s="1252"/>
      <c r="G53" s="1252"/>
      <c r="H53" s="1253"/>
      <c r="I53" s="93">
        <v>9614</v>
      </c>
      <c r="J53" s="94">
        <v>9189</v>
      </c>
      <c r="K53" s="94">
        <v>8857</v>
      </c>
      <c r="L53" s="94">
        <v>8809</v>
      </c>
      <c r="M53" s="95">
        <v>9065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lQyX5D40ocuWtcKphsGfEexo0sHzK8TuRIyfYJeJIdd80MKV+YkqtCZlduwTSKuoAdAARPzc689tZlwRQwlpQ==" saltValue="aPehkJDyMarbVp7WJ1Pj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0" zoomScale="50" zoomScaleNormal="50" zoomScaleSheetLayoutView="100" workbookViewId="0">
      <selection activeCell="B34" sqref="A34:XFD34"/>
    </sheetView>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561</v>
      </c>
      <c r="G54" s="104" t="s">
        <v>562</v>
      </c>
      <c r="H54" s="105" t="s">
        <v>563</v>
      </c>
    </row>
    <row r="55" spans="2:8" ht="52.5" customHeight="1">
      <c r="B55" s="106"/>
      <c r="C55" s="1269" t="s">
        <v>42</v>
      </c>
      <c r="D55" s="1269"/>
      <c r="E55" s="1270"/>
      <c r="F55" s="107">
        <v>965</v>
      </c>
      <c r="G55" s="107">
        <v>689</v>
      </c>
      <c r="H55" s="108">
        <v>689</v>
      </c>
    </row>
    <row r="56" spans="2:8" ht="52.5" customHeight="1">
      <c r="B56" s="109"/>
      <c r="C56" s="1271" t="s">
        <v>43</v>
      </c>
      <c r="D56" s="1271"/>
      <c r="E56" s="1272"/>
      <c r="F56" s="110">
        <v>856</v>
      </c>
      <c r="G56" s="110">
        <v>846</v>
      </c>
      <c r="H56" s="111">
        <v>564</v>
      </c>
    </row>
    <row r="57" spans="2:8" ht="53.25" customHeight="1">
      <c r="B57" s="109"/>
      <c r="C57" s="1273" t="s">
        <v>44</v>
      </c>
      <c r="D57" s="1273"/>
      <c r="E57" s="1274"/>
      <c r="F57" s="112">
        <v>1846</v>
      </c>
      <c r="G57" s="112">
        <v>1519</v>
      </c>
      <c r="H57" s="113">
        <v>1779</v>
      </c>
    </row>
    <row r="58" spans="2:8" ht="45.75" customHeight="1">
      <c r="B58" s="114"/>
      <c r="C58" s="1261" t="s">
        <v>574</v>
      </c>
      <c r="D58" s="1262"/>
      <c r="E58" s="1263"/>
      <c r="F58" s="115">
        <v>714</v>
      </c>
      <c r="G58" s="115">
        <v>620</v>
      </c>
      <c r="H58" s="116">
        <v>748</v>
      </c>
    </row>
    <row r="59" spans="2:8" ht="45.75" customHeight="1">
      <c r="B59" s="114"/>
      <c r="C59" s="1261" t="s">
        <v>575</v>
      </c>
      <c r="D59" s="1262"/>
      <c r="E59" s="1263"/>
      <c r="F59" s="115">
        <v>117</v>
      </c>
      <c r="G59" s="115">
        <v>217</v>
      </c>
      <c r="H59" s="116">
        <v>406</v>
      </c>
    </row>
    <row r="60" spans="2:8" ht="45.75" customHeight="1">
      <c r="B60" s="114"/>
      <c r="C60" s="1261" t="s">
        <v>576</v>
      </c>
      <c r="D60" s="1262"/>
      <c r="E60" s="1263"/>
      <c r="F60" s="115">
        <v>202</v>
      </c>
      <c r="G60" s="115">
        <v>211</v>
      </c>
      <c r="H60" s="116">
        <v>203</v>
      </c>
    </row>
    <row r="61" spans="2:8" ht="45.75" customHeight="1">
      <c r="B61" s="114"/>
      <c r="C61" s="1261" t="s">
        <v>577</v>
      </c>
      <c r="D61" s="1262"/>
      <c r="E61" s="1263"/>
      <c r="F61" s="115">
        <v>188</v>
      </c>
      <c r="G61" s="115">
        <v>145</v>
      </c>
      <c r="H61" s="116">
        <v>101</v>
      </c>
    </row>
    <row r="62" spans="2:8" ht="45.75" customHeight="1" thickBot="1">
      <c r="B62" s="117"/>
      <c r="C62" s="1264" t="s">
        <v>578</v>
      </c>
      <c r="D62" s="1265"/>
      <c r="E62" s="1266"/>
      <c r="F62" s="118">
        <v>61</v>
      </c>
      <c r="G62" s="118">
        <v>61</v>
      </c>
      <c r="H62" s="119">
        <v>61</v>
      </c>
    </row>
    <row r="63" spans="2:8" ht="52.5" customHeight="1" thickBot="1">
      <c r="B63" s="120"/>
      <c r="C63" s="1267" t="s">
        <v>45</v>
      </c>
      <c r="D63" s="1267"/>
      <c r="E63" s="1268"/>
      <c r="F63" s="121">
        <v>3667</v>
      </c>
      <c r="G63" s="121">
        <v>3053</v>
      </c>
      <c r="H63" s="122">
        <v>3032</v>
      </c>
    </row>
    <row r="64" spans="2:8" ht="15" customHeight="1"/>
    <row r="65" ht="0" hidden="1" customHeight="1"/>
    <row r="66" ht="0" hidden="1" customHeight="1"/>
  </sheetData>
  <sheetProtection algorithmName="SHA-512" hashValue="4wiIgBp/xltnmNRwTplrM4EqdN9oLGYTtPvBaflTNP7FjSQWtOblc0QumP+sXiZJUOeFQzfxKDQV978nQKZCfA==" saltValue="Uq3WghGmTnF5JovLG5g8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BE63" sqref="BE63"/>
    </sheetView>
  </sheetViews>
  <sheetFormatPr defaultColWidth="0" defaultRowHeight="13.5" customHeight="1" zeroHeight="1"/>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603</v>
      </c>
    </row>
    <row r="11" spans="1:143" s="270" customFormat="1" ht="13.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603</v>
      </c>
    </row>
    <row r="13" spans="1:143" s="270" customFormat="1" ht="13.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c r="DD19" s="367"/>
      <c r="DE19" s="367"/>
    </row>
    <row r="20" spans="1:351" ht="13.2">
      <c r="DD20" s="367"/>
      <c r="DE20" s="367"/>
    </row>
    <row r="21" spans="1:351" ht="16.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c r="B22" s="374"/>
      <c r="MM22" s="373"/>
    </row>
    <row r="23" spans="1:351" ht="13.2">
      <c r="B23" s="374"/>
    </row>
    <row r="24" spans="1:351" ht="13.2">
      <c r="B24" s="374"/>
    </row>
    <row r="25" spans="1:351" ht="13.2">
      <c r="B25" s="374"/>
    </row>
    <row r="26" spans="1:351" ht="13.2">
      <c r="B26" s="374"/>
    </row>
    <row r="27" spans="1:351" ht="13.2">
      <c r="B27" s="374"/>
    </row>
    <row r="28" spans="1:351" ht="13.2">
      <c r="B28" s="374"/>
    </row>
    <row r="29" spans="1:351" ht="13.2">
      <c r="B29" s="374"/>
    </row>
    <row r="30" spans="1:351" ht="13.2">
      <c r="B30" s="374"/>
    </row>
    <row r="31" spans="1:351" ht="13.2">
      <c r="B31" s="374"/>
    </row>
    <row r="32" spans="1:351" ht="13.2">
      <c r="B32" s="374"/>
    </row>
    <row r="33" spans="2:109" ht="13.2">
      <c r="B33" s="374"/>
    </row>
    <row r="34" spans="2:109" ht="13.2">
      <c r="B34" s="374"/>
    </row>
    <row r="35" spans="2:109" ht="13.2">
      <c r="B35" s="374"/>
    </row>
    <row r="36" spans="2:109" ht="13.2">
      <c r="B36" s="374"/>
    </row>
    <row r="37" spans="2:109" ht="13.2">
      <c r="B37" s="374"/>
    </row>
    <row r="38" spans="2:109" ht="13.2">
      <c r="B38" s="374"/>
    </row>
    <row r="39" spans="2:109" ht="13.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c r="B40" s="379"/>
      <c r="DD40" s="379"/>
      <c r="DE40" s="367"/>
    </row>
    <row r="41" spans="2:109" ht="16.2">
      <c r="B41" s="380" t="s">
        <v>604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c r="B42" s="374"/>
      <c r="G42" s="381"/>
      <c r="I42" s="382"/>
      <c r="J42" s="382"/>
      <c r="K42" s="382"/>
      <c r="AM42" s="381"/>
      <c r="AN42" s="381" t="s">
        <v>605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614</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2">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2">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2">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2">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c r="B49" s="374"/>
      <c r="AN49" s="367" t="s">
        <v>606</v>
      </c>
    </row>
    <row r="50" spans="1:109" ht="13.2">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559</v>
      </c>
      <c r="BQ50" s="1280"/>
      <c r="BR50" s="1280"/>
      <c r="BS50" s="1280"/>
      <c r="BT50" s="1280"/>
      <c r="BU50" s="1280"/>
      <c r="BV50" s="1280"/>
      <c r="BW50" s="1280"/>
      <c r="BX50" s="1280" t="s">
        <v>560</v>
      </c>
      <c r="BY50" s="1280"/>
      <c r="BZ50" s="1280"/>
      <c r="CA50" s="1280"/>
      <c r="CB50" s="1280"/>
      <c r="CC50" s="1280"/>
      <c r="CD50" s="1280"/>
      <c r="CE50" s="1280"/>
      <c r="CF50" s="1280" t="s">
        <v>561</v>
      </c>
      <c r="CG50" s="1280"/>
      <c r="CH50" s="1280"/>
      <c r="CI50" s="1280"/>
      <c r="CJ50" s="1280"/>
      <c r="CK50" s="1280"/>
      <c r="CL50" s="1280"/>
      <c r="CM50" s="1280"/>
      <c r="CN50" s="1280" t="s">
        <v>562</v>
      </c>
      <c r="CO50" s="1280"/>
      <c r="CP50" s="1280"/>
      <c r="CQ50" s="1280"/>
      <c r="CR50" s="1280"/>
      <c r="CS50" s="1280"/>
      <c r="CT50" s="1280"/>
      <c r="CU50" s="1280"/>
      <c r="CV50" s="1280" t="s">
        <v>563</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607</v>
      </c>
      <c r="AO51" s="1278"/>
      <c r="AP51" s="1278"/>
      <c r="AQ51" s="1278"/>
      <c r="AR51" s="1278"/>
      <c r="AS51" s="1278"/>
      <c r="AT51" s="1278"/>
      <c r="AU51" s="1278"/>
      <c r="AV51" s="1278"/>
      <c r="AW51" s="1278"/>
      <c r="AX51" s="1278"/>
      <c r="AY51" s="1278"/>
      <c r="AZ51" s="1278"/>
      <c r="BA51" s="1278"/>
      <c r="BB51" s="1278" t="s">
        <v>608</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165.9</v>
      </c>
      <c r="CG51" s="1275"/>
      <c r="CH51" s="1275"/>
      <c r="CI51" s="1275"/>
      <c r="CJ51" s="1275"/>
      <c r="CK51" s="1275"/>
      <c r="CL51" s="1275"/>
      <c r="CM51" s="1275"/>
      <c r="CN51" s="1275">
        <v>169.7</v>
      </c>
      <c r="CO51" s="1275"/>
      <c r="CP51" s="1275"/>
      <c r="CQ51" s="1275"/>
      <c r="CR51" s="1275"/>
      <c r="CS51" s="1275"/>
      <c r="CT51" s="1275"/>
      <c r="CU51" s="1275"/>
      <c r="CV51" s="1275">
        <v>177.6</v>
      </c>
      <c r="CW51" s="1275"/>
      <c r="CX51" s="1275"/>
      <c r="CY51" s="1275"/>
      <c r="CZ51" s="1275"/>
      <c r="DA51" s="1275"/>
      <c r="DB51" s="1275"/>
      <c r="DC51" s="1275"/>
    </row>
    <row r="52" spans="1:109" ht="13.2">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2">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609</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51</v>
      </c>
      <c r="CG53" s="1275"/>
      <c r="CH53" s="1275"/>
      <c r="CI53" s="1275"/>
      <c r="CJ53" s="1275"/>
      <c r="CK53" s="1275"/>
      <c r="CL53" s="1275"/>
      <c r="CM53" s="1275"/>
      <c r="CN53" s="1275">
        <v>52.4</v>
      </c>
      <c r="CO53" s="1275"/>
      <c r="CP53" s="1275"/>
      <c r="CQ53" s="1275"/>
      <c r="CR53" s="1275"/>
      <c r="CS53" s="1275"/>
      <c r="CT53" s="1275"/>
      <c r="CU53" s="1275"/>
      <c r="CV53" s="1275">
        <v>53.2</v>
      </c>
      <c r="CW53" s="1275"/>
      <c r="CX53" s="1275"/>
      <c r="CY53" s="1275"/>
      <c r="CZ53" s="1275"/>
      <c r="DA53" s="1275"/>
      <c r="DB53" s="1275"/>
      <c r="DC53" s="1275"/>
    </row>
    <row r="54" spans="1:109" ht="13.2">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2">
      <c r="A55" s="382"/>
      <c r="B55" s="374"/>
      <c r="G55" s="1281"/>
      <c r="H55" s="1281"/>
      <c r="I55" s="1281"/>
      <c r="J55" s="1281"/>
      <c r="K55" s="1282"/>
      <c r="L55" s="1282"/>
      <c r="M55" s="1282"/>
      <c r="N55" s="1282"/>
      <c r="AN55" s="1280" t="s">
        <v>610</v>
      </c>
      <c r="AO55" s="1280"/>
      <c r="AP55" s="1280"/>
      <c r="AQ55" s="1280"/>
      <c r="AR55" s="1280"/>
      <c r="AS55" s="1280"/>
      <c r="AT55" s="1280"/>
      <c r="AU55" s="1280"/>
      <c r="AV55" s="1280"/>
      <c r="AW55" s="1280"/>
      <c r="AX55" s="1280"/>
      <c r="AY55" s="1280"/>
      <c r="AZ55" s="1280"/>
      <c r="BA55" s="1280"/>
      <c r="BB55" s="1278" t="s">
        <v>611</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58.9</v>
      </c>
      <c r="CG55" s="1275"/>
      <c r="CH55" s="1275"/>
      <c r="CI55" s="1275"/>
      <c r="CJ55" s="1275"/>
      <c r="CK55" s="1275"/>
      <c r="CL55" s="1275"/>
      <c r="CM55" s="1275"/>
      <c r="CN55" s="1275">
        <v>51.4</v>
      </c>
      <c r="CO55" s="1275"/>
      <c r="CP55" s="1275"/>
      <c r="CQ55" s="1275"/>
      <c r="CR55" s="1275"/>
      <c r="CS55" s="1275"/>
      <c r="CT55" s="1275"/>
      <c r="CU55" s="1275"/>
      <c r="CV55" s="1275">
        <v>46.8</v>
      </c>
      <c r="CW55" s="1275"/>
      <c r="CX55" s="1275"/>
      <c r="CY55" s="1275"/>
      <c r="CZ55" s="1275"/>
      <c r="DA55" s="1275"/>
      <c r="DB55" s="1275"/>
      <c r="DC55" s="1275"/>
    </row>
    <row r="56" spans="1:109" ht="13.2">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ht="13.2">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609</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55.6</v>
      </c>
      <c r="CG57" s="1275"/>
      <c r="CH57" s="1275"/>
      <c r="CI57" s="1275"/>
      <c r="CJ57" s="1275"/>
      <c r="CK57" s="1275"/>
      <c r="CL57" s="1275"/>
      <c r="CM57" s="1275"/>
      <c r="CN57" s="1275">
        <v>59.8</v>
      </c>
      <c r="CO57" s="1275"/>
      <c r="CP57" s="1275"/>
      <c r="CQ57" s="1275"/>
      <c r="CR57" s="1275"/>
      <c r="CS57" s="1275"/>
      <c r="CT57" s="1275"/>
      <c r="CU57" s="1275"/>
      <c r="CV57" s="1275">
        <v>60.5</v>
      </c>
      <c r="CW57" s="1275"/>
      <c r="CX57" s="1275"/>
      <c r="CY57" s="1275"/>
      <c r="CZ57" s="1275"/>
      <c r="DA57" s="1275"/>
      <c r="DB57" s="1275"/>
      <c r="DC57" s="1275"/>
      <c r="DD57" s="387"/>
      <c r="DE57" s="386"/>
    </row>
    <row r="58" spans="1:109" s="382" customFormat="1" ht="13.2">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ht="13.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c r="B63" s="393" t="s">
        <v>612</v>
      </c>
    </row>
    <row r="64" spans="1:109" ht="13.2">
      <c r="B64" s="374"/>
      <c r="G64" s="381"/>
      <c r="I64" s="394"/>
      <c r="J64" s="394"/>
      <c r="K64" s="394"/>
      <c r="L64" s="394"/>
      <c r="M64" s="394"/>
      <c r="N64" s="395"/>
      <c r="AM64" s="381"/>
      <c r="AN64" s="381" t="s">
        <v>605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c r="B65" s="374"/>
      <c r="AN65" s="1288" t="s">
        <v>615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c r="B71" s="374"/>
      <c r="G71" s="399"/>
      <c r="I71" s="400"/>
      <c r="J71" s="397"/>
      <c r="K71" s="397"/>
      <c r="L71" s="398"/>
      <c r="M71" s="397"/>
      <c r="N71" s="398"/>
      <c r="AM71" s="399"/>
      <c r="AN71" s="367" t="s">
        <v>606</v>
      </c>
    </row>
    <row r="72" spans="2:107" ht="13.2">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559</v>
      </c>
      <c r="BQ72" s="1280"/>
      <c r="BR72" s="1280"/>
      <c r="BS72" s="1280"/>
      <c r="BT72" s="1280"/>
      <c r="BU72" s="1280"/>
      <c r="BV72" s="1280"/>
      <c r="BW72" s="1280"/>
      <c r="BX72" s="1280" t="s">
        <v>560</v>
      </c>
      <c r="BY72" s="1280"/>
      <c r="BZ72" s="1280"/>
      <c r="CA72" s="1280"/>
      <c r="CB72" s="1280"/>
      <c r="CC72" s="1280"/>
      <c r="CD72" s="1280"/>
      <c r="CE72" s="1280"/>
      <c r="CF72" s="1280" t="s">
        <v>561</v>
      </c>
      <c r="CG72" s="1280"/>
      <c r="CH72" s="1280"/>
      <c r="CI72" s="1280"/>
      <c r="CJ72" s="1280"/>
      <c r="CK72" s="1280"/>
      <c r="CL72" s="1280"/>
      <c r="CM72" s="1280"/>
      <c r="CN72" s="1280" t="s">
        <v>562</v>
      </c>
      <c r="CO72" s="1280"/>
      <c r="CP72" s="1280"/>
      <c r="CQ72" s="1280"/>
      <c r="CR72" s="1280"/>
      <c r="CS72" s="1280"/>
      <c r="CT72" s="1280"/>
      <c r="CU72" s="1280"/>
      <c r="CV72" s="1280" t="s">
        <v>563</v>
      </c>
      <c r="CW72" s="1280"/>
      <c r="CX72" s="1280"/>
      <c r="CY72" s="1280"/>
      <c r="CZ72" s="1280"/>
      <c r="DA72" s="1280"/>
      <c r="DB72" s="1280"/>
      <c r="DC72" s="1280"/>
    </row>
    <row r="73" spans="2:107" ht="13.2">
      <c r="B73" s="374"/>
      <c r="G73" s="1283"/>
      <c r="H73" s="1283"/>
      <c r="I73" s="1283"/>
      <c r="J73" s="1283"/>
      <c r="K73" s="1279"/>
      <c r="L73" s="1279"/>
      <c r="M73" s="1279"/>
      <c r="N73" s="1279"/>
      <c r="AM73" s="383"/>
      <c r="AN73" s="1278" t="s">
        <v>607</v>
      </c>
      <c r="AO73" s="1278"/>
      <c r="AP73" s="1278"/>
      <c r="AQ73" s="1278"/>
      <c r="AR73" s="1278"/>
      <c r="AS73" s="1278"/>
      <c r="AT73" s="1278"/>
      <c r="AU73" s="1278"/>
      <c r="AV73" s="1278"/>
      <c r="AW73" s="1278"/>
      <c r="AX73" s="1278"/>
      <c r="AY73" s="1278"/>
      <c r="AZ73" s="1278"/>
      <c r="BA73" s="1278"/>
      <c r="BB73" s="1278" t="s">
        <v>611</v>
      </c>
      <c r="BC73" s="1278"/>
      <c r="BD73" s="1278"/>
      <c r="BE73" s="1278"/>
      <c r="BF73" s="1278"/>
      <c r="BG73" s="1278"/>
      <c r="BH73" s="1278"/>
      <c r="BI73" s="1278"/>
      <c r="BJ73" s="1278"/>
      <c r="BK73" s="1278"/>
      <c r="BL73" s="1278"/>
      <c r="BM73" s="1278"/>
      <c r="BN73" s="1278"/>
      <c r="BO73" s="1278"/>
      <c r="BP73" s="1275">
        <v>178</v>
      </c>
      <c r="BQ73" s="1275"/>
      <c r="BR73" s="1275"/>
      <c r="BS73" s="1275"/>
      <c r="BT73" s="1275"/>
      <c r="BU73" s="1275"/>
      <c r="BV73" s="1275"/>
      <c r="BW73" s="1275"/>
      <c r="BX73" s="1275">
        <v>173.4</v>
      </c>
      <c r="BY73" s="1275"/>
      <c r="BZ73" s="1275"/>
      <c r="CA73" s="1275"/>
      <c r="CB73" s="1275"/>
      <c r="CC73" s="1275"/>
      <c r="CD73" s="1275"/>
      <c r="CE73" s="1275"/>
      <c r="CF73" s="1275">
        <v>165.9</v>
      </c>
      <c r="CG73" s="1275"/>
      <c r="CH73" s="1275"/>
      <c r="CI73" s="1275"/>
      <c r="CJ73" s="1275"/>
      <c r="CK73" s="1275"/>
      <c r="CL73" s="1275"/>
      <c r="CM73" s="1275"/>
      <c r="CN73" s="1275">
        <v>169.7</v>
      </c>
      <c r="CO73" s="1275"/>
      <c r="CP73" s="1275"/>
      <c r="CQ73" s="1275"/>
      <c r="CR73" s="1275"/>
      <c r="CS73" s="1275"/>
      <c r="CT73" s="1275"/>
      <c r="CU73" s="1275"/>
      <c r="CV73" s="1275">
        <v>177.6</v>
      </c>
      <c r="CW73" s="1275"/>
      <c r="CX73" s="1275"/>
      <c r="CY73" s="1275"/>
      <c r="CZ73" s="1275"/>
      <c r="DA73" s="1275"/>
      <c r="DB73" s="1275"/>
      <c r="DC73" s="1275"/>
    </row>
    <row r="74" spans="2:107" ht="13.2">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2">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613</v>
      </c>
      <c r="BC75" s="1278"/>
      <c r="BD75" s="1278"/>
      <c r="BE75" s="1278"/>
      <c r="BF75" s="1278"/>
      <c r="BG75" s="1278"/>
      <c r="BH75" s="1278"/>
      <c r="BI75" s="1278"/>
      <c r="BJ75" s="1278"/>
      <c r="BK75" s="1278"/>
      <c r="BL75" s="1278"/>
      <c r="BM75" s="1278"/>
      <c r="BN75" s="1278"/>
      <c r="BO75" s="1278"/>
      <c r="BP75" s="1275">
        <v>17.3</v>
      </c>
      <c r="BQ75" s="1275"/>
      <c r="BR75" s="1275"/>
      <c r="BS75" s="1275"/>
      <c r="BT75" s="1275"/>
      <c r="BU75" s="1275"/>
      <c r="BV75" s="1275"/>
      <c r="BW75" s="1275"/>
      <c r="BX75" s="1275">
        <v>15.7</v>
      </c>
      <c r="BY75" s="1275"/>
      <c r="BZ75" s="1275"/>
      <c r="CA75" s="1275"/>
      <c r="CB75" s="1275"/>
      <c r="CC75" s="1275"/>
      <c r="CD75" s="1275"/>
      <c r="CE75" s="1275"/>
      <c r="CF75" s="1275">
        <v>15</v>
      </c>
      <c r="CG75" s="1275"/>
      <c r="CH75" s="1275"/>
      <c r="CI75" s="1275"/>
      <c r="CJ75" s="1275"/>
      <c r="CK75" s="1275"/>
      <c r="CL75" s="1275"/>
      <c r="CM75" s="1275"/>
      <c r="CN75" s="1275">
        <v>14.4</v>
      </c>
      <c r="CO75" s="1275"/>
      <c r="CP75" s="1275"/>
      <c r="CQ75" s="1275"/>
      <c r="CR75" s="1275"/>
      <c r="CS75" s="1275"/>
      <c r="CT75" s="1275"/>
      <c r="CU75" s="1275"/>
      <c r="CV75" s="1275">
        <v>14.3</v>
      </c>
      <c r="CW75" s="1275"/>
      <c r="CX75" s="1275"/>
      <c r="CY75" s="1275"/>
      <c r="CZ75" s="1275"/>
      <c r="DA75" s="1275"/>
      <c r="DB75" s="1275"/>
      <c r="DC75" s="1275"/>
    </row>
    <row r="76" spans="2:107" ht="13.2">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2">
      <c r="B77" s="374"/>
      <c r="G77" s="1281"/>
      <c r="H77" s="1281"/>
      <c r="I77" s="1281"/>
      <c r="J77" s="1281"/>
      <c r="K77" s="1279"/>
      <c r="L77" s="1279"/>
      <c r="M77" s="1279"/>
      <c r="N77" s="1279"/>
      <c r="AN77" s="1280" t="s">
        <v>610</v>
      </c>
      <c r="AO77" s="1280"/>
      <c r="AP77" s="1280"/>
      <c r="AQ77" s="1280"/>
      <c r="AR77" s="1280"/>
      <c r="AS77" s="1280"/>
      <c r="AT77" s="1280"/>
      <c r="AU77" s="1280"/>
      <c r="AV77" s="1280"/>
      <c r="AW77" s="1280"/>
      <c r="AX77" s="1280"/>
      <c r="AY77" s="1280"/>
      <c r="AZ77" s="1280"/>
      <c r="BA77" s="1280"/>
      <c r="BB77" s="1278" t="s">
        <v>611</v>
      </c>
      <c r="BC77" s="1278"/>
      <c r="BD77" s="1278"/>
      <c r="BE77" s="1278"/>
      <c r="BF77" s="1278"/>
      <c r="BG77" s="1278"/>
      <c r="BH77" s="1278"/>
      <c r="BI77" s="1278"/>
      <c r="BJ77" s="1278"/>
      <c r="BK77" s="1278"/>
      <c r="BL77" s="1278"/>
      <c r="BM77" s="1278"/>
      <c r="BN77" s="1278"/>
      <c r="BO77" s="1278"/>
      <c r="BP77" s="1275">
        <v>55.2</v>
      </c>
      <c r="BQ77" s="1275"/>
      <c r="BR77" s="1275"/>
      <c r="BS77" s="1275"/>
      <c r="BT77" s="1275"/>
      <c r="BU77" s="1275"/>
      <c r="BV77" s="1275"/>
      <c r="BW77" s="1275"/>
      <c r="BX77" s="1275">
        <v>54</v>
      </c>
      <c r="BY77" s="1275"/>
      <c r="BZ77" s="1275"/>
      <c r="CA77" s="1275"/>
      <c r="CB77" s="1275"/>
      <c r="CC77" s="1275"/>
      <c r="CD77" s="1275"/>
      <c r="CE77" s="1275"/>
      <c r="CF77" s="1275">
        <v>58.9</v>
      </c>
      <c r="CG77" s="1275"/>
      <c r="CH77" s="1275"/>
      <c r="CI77" s="1275"/>
      <c r="CJ77" s="1275"/>
      <c r="CK77" s="1275"/>
      <c r="CL77" s="1275"/>
      <c r="CM77" s="1275"/>
      <c r="CN77" s="1275">
        <v>51.4</v>
      </c>
      <c r="CO77" s="1275"/>
      <c r="CP77" s="1275"/>
      <c r="CQ77" s="1275"/>
      <c r="CR77" s="1275"/>
      <c r="CS77" s="1275"/>
      <c r="CT77" s="1275"/>
      <c r="CU77" s="1275"/>
      <c r="CV77" s="1275">
        <v>46.8</v>
      </c>
      <c r="CW77" s="1275"/>
      <c r="CX77" s="1275"/>
      <c r="CY77" s="1275"/>
      <c r="CZ77" s="1275"/>
      <c r="DA77" s="1275"/>
      <c r="DB77" s="1275"/>
      <c r="DC77" s="1275"/>
    </row>
    <row r="78" spans="2:107" ht="13.2">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2">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613</v>
      </c>
      <c r="BC79" s="1278"/>
      <c r="BD79" s="1278"/>
      <c r="BE79" s="1278"/>
      <c r="BF79" s="1278"/>
      <c r="BG79" s="1278"/>
      <c r="BH79" s="1278"/>
      <c r="BI79" s="1278"/>
      <c r="BJ79" s="1278"/>
      <c r="BK79" s="1278"/>
      <c r="BL79" s="1278"/>
      <c r="BM79" s="1278"/>
      <c r="BN79" s="1278"/>
      <c r="BO79" s="1278"/>
      <c r="BP79" s="1275">
        <v>12.5</v>
      </c>
      <c r="BQ79" s="1275"/>
      <c r="BR79" s="1275"/>
      <c r="BS79" s="1275"/>
      <c r="BT79" s="1275"/>
      <c r="BU79" s="1275"/>
      <c r="BV79" s="1275"/>
      <c r="BW79" s="1275"/>
      <c r="BX79" s="1275">
        <v>11.5</v>
      </c>
      <c r="BY79" s="1275"/>
      <c r="BZ79" s="1275"/>
      <c r="CA79" s="1275"/>
      <c r="CB79" s="1275"/>
      <c r="CC79" s="1275"/>
      <c r="CD79" s="1275"/>
      <c r="CE79" s="1275"/>
      <c r="CF79" s="1275">
        <v>10.8</v>
      </c>
      <c r="CG79" s="1275"/>
      <c r="CH79" s="1275"/>
      <c r="CI79" s="1275"/>
      <c r="CJ79" s="1275"/>
      <c r="CK79" s="1275"/>
      <c r="CL79" s="1275"/>
      <c r="CM79" s="1275"/>
      <c r="CN79" s="1275">
        <v>10.199999999999999</v>
      </c>
      <c r="CO79" s="1275"/>
      <c r="CP79" s="1275"/>
      <c r="CQ79" s="1275"/>
      <c r="CR79" s="1275"/>
      <c r="CS79" s="1275"/>
      <c r="CT79" s="1275"/>
      <c r="CU79" s="1275"/>
      <c r="CV79" s="1275">
        <v>9.9</v>
      </c>
      <c r="CW79" s="1275"/>
      <c r="CX79" s="1275"/>
      <c r="CY79" s="1275"/>
      <c r="CZ79" s="1275"/>
      <c r="DA79" s="1275"/>
      <c r="DB79" s="1275"/>
      <c r="DC79" s="1275"/>
    </row>
    <row r="80" spans="2:107" ht="13.2">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2">
      <c r="B81" s="374"/>
    </row>
    <row r="82" spans="2:109" ht="16.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c r="DD84" s="367"/>
      <c r="DE84" s="367"/>
    </row>
    <row r="85" spans="2:109" ht="13.2">
      <c r="DD85" s="367"/>
      <c r="DE85" s="367"/>
    </row>
    <row r="86" spans="2:109" ht="13.2" hidden="1">
      <c r="DD86" s="367"/>
      <c r="DE86" s="367"/>
    </row>
    <row r="87" spans="2:109" ht="13.2" hidden="1">
      <c r="K87" s="402"/>
      <c r="AQ87" s="402"/>
      <c r="BC87" s="402"/>
      <c r="BO87" s="402"/>
      <c r="CA87" s="402"/>
      <c r="CM87" s="402"/>
      <c r="CY87" s="402"/>
      <c r="DD87" s="367"/>
      <c r="DE87" s="367"/>
    </row>
    <row r="88" spans="2:109" ht="13.2" hidden="1">
      <c r="DD88" s="367"/>
      <c r="DE88" s="367"/>
    </row>
    <row r="89" spans="2:109" ht="13.2" hidden="1">
      <c r="DD89" s="367"/>
      <c r="DE89" s="367"/>
    </row>
    <row r="90" spans="2:109" ht="13.2" hidden="1">
      <c r="DD90" s="367"/>
      <c r="DE90" s="367"/>
    </row>
    <row r="91" spans="2:109" ht="13.2"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7vfGUkgR3weLDkQ+OwiTfbsa9d+T88jlHsghMRWSFSb8Q6TWWO3FLLrOIvgI8BFe98hP/f0mJvP/zUyqBS8ZJg==" saltValue="z7s/lo2EKb/AoL4oGhoi9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12" zoomScaleNormal="100" zoomScaleSheetLayoutView="70" workbookViewId="0"/>
  </sheetViews>
  <sheetFormatPr defaultColWidth="0" defaultRowHeight="13.5" customHeight="1" zeroHeight="1"/>
  <cols>
    <col min="1" max="34" width="2.44140625" style="271" customWidth="1"/>
    <col min="35" max="122" width="2.44140625" style="270" customWidth="1"/>
    <col min="123" max="16384" width="2.441406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c r="S2" s="270"/>
      <c r="AH2" s="270"/>
    </row>
    <row r="3" spans="2:34"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row r="5" spans="2:34" ht="13.2"/>
    <row r="6" spans="2:34" ht="13.2"/>
    <row r="7" spans="2:34" ht="13.2"/>
    <row r="8" spans="2:34" ht="13.2"/>
    <row r="9" spans="2:34" ht="13.2">
      <c r="AH9" s="270"/>
    </row>
    <row r="10" spans="2:34" ht="13.2"/>
    <row r="11" spans="2:34" ht="13.2"/>
    <row r="12" spans="2:34" ht="13.2"/>
    <row r="13" spans="2:34" ht="13.2"/>
    <row r="14" spans="2:34" ht="13.2"/>
    <row r="15" spans="2:34" ht="13.2"/>
    <row r="16" spans="2:34" ht="13.2"/>
    <row r="17" spans="12:34" ht="13.2">
      <c r="AH17" s="270"/>
    </row>
    <row r="18" spans="12:34" ht="13.2"/>
    <row r="19" spans="12:34" ht="13.2"/>
    <row r="20" spans="12:34" ht="13.2">
      <c r="AH20" s="270"/>
    </row>
    <row r="21" spans="12:34" ht="13.2">
      <c r="AH21" s="270"/>
    </row>
    <row r="22" spans="12:34" ht="13.2"/>
    <row r="23" spans="12:34" ht="13.2"/>
    <row r="24" spans="12:34" ht="13.2">
      <c r="Q24" s="270"/>
    </row>
    <row r="25" spans="12:34" ht="13.2"/>
    <row r="26" spans="12:34" ht="13.2"/>
    <row r="27" spans="12:34" ht="13.2"/>
    <row r="28" spans="12:34" ht="13.2">
      <c r="O28" s="270"/>
      <c r="T28" s="270"/>
      <c r="AH28" s="270"/>
    </row>
    <row r="29" spans="12:34" ht="13.2"/>
    <row r="30" spans="12:34" ht="13.2"/>
    <row r="31" spans="12:34" ht="13.2">
      <c r="Q31" s="270"/>
    </row>
    <row r="32" spans="12:34" ht="13.2">
      <c r="L32" s="270"/>
    </row>
    <row r="33" spans="2:34" ht="13.2">
      <c r="C33" s="270"/>
      <c r="E33" s="270"/>
      <c r="G33" s="270"/>
      <c r="I33" s="270"/>
      <c r="X33" s="270"/>
    </row>
    <row r="34" spans="2:34" ht="13.2">
      <c r="B34" s="270"/>
      <c r="P34" s="270"/>
      <c r="R34" s="270"/>
      <c r="T34" s="270"/>
    </row>
    <row r="35" spans="2:34" ht="13.2">
      <c r="D35" s="270"/>
      <c r="W35" s="270"/>
      <c r="AC35" s="270"/>
      <c r="AD35" s="270"/>
      <c r="AE35" s="270"/>
      <c r="AF35" s="270"/>
      <c r="AG35" s="270"/>
      <c r="AH35" s="270"/>
    </row>
    <row r="36" spans="2:34" ht="13.2">
      <c r="H36" s="270"/>
      <c r="J36" s="270"/>
      <c r="K36" s="270"/>
      <c r="M36" s="270"/>
      <c r="Y36" s="270"/>
      <c r="Z36" s="270"/>
      <c r="AA36" s="270"/>
      <c r="AB36" s="270"/>
      <c r="AC36" s="270"/>
      <c r="AD36" s="270"/>
      <c r="AE36" s="270"/>
      <c r="AF36" s="270"/>
      <c r="AG36" s="270"/>
      <c r="AH36" s="270"/>
    </row>
    <row r="37" spans="2:34" ht="13.2">
      <c r="AH37" s="270"/>
    </row>
    <row r="38" spans="2:34" ht="13.2">
      <c r="AG38" s="270"/>
      <c r="AH38" s="270"/>
    </row>
    <row r="39" spans="2:34" ht="13.2"/>
    <row r="40" spans="2:34" ht="13.2">
      <c r="X40" s="270"/>
    </row>
    <row r="41" spans="2:34" ht="13.2">
      <c r="R41" s="270"/>
    </row>
    <row r="42" spans="2:34" ht="13.2">
      <c r="W42" s="270"/>
    </row>
    <row r="43" spans="2:34" ht="13.2">
      <c r="Y43" s="270"/>
      <c r="Z43" s="270"/>
      <c r="AA43" s="270"/>
      <c r="AB43" s="270"/>
      <c r="AC43" s="270"/>
      <c r="AD43" s="270"/>
      <c r="AE43" s="270"/>
      <c r="AF43" s="270"/>
      <c r="AG43" s="270"/>
      <c r="AH43" s="270"/>
    </row>
    <row r="44" spans="2:34" ht="13.2">
      <c r="AH44" s="270"/>
    </row>
    <row r="45" spans="2:34" ht="13.2">
      <c r="X45" s="270"/>
    </row>
    <row r="46" spans="2:34" ht="13.2"/>
    <row r="47" spans="2:34" ht="13.2"/>
    <row r="48" spans="2:34" ht="13.2">
      <c r="W48" s="270"/>
      <c r="Y48" s="270"/>
      <c r="Z48" s="270"/>
      <c r="AA48" s="270"/>
      <c r="AB48" s="270"/>
      <c r="AC48" s="270"/>
      <c r="AD48" s="270"/>
      <c r="AE48" s="270"/>
      <c r="AF48" s="270"/>
      <c r="AG48" s="270"/>
      <c r="AH48" s="270"/>
    </row>
    <row r="49" spans="28:34" ht="13.2"/>
    <row r="50" spans="28:34" ht="13.2">
      <c r="AE50" s="270"/>
      <c r="AF50" s="270"/>
      <c r="AG50" s="270"/>
      <c r="AH50" s="270"/>
    </row>
    <row r="51" spans="28:34" ht="13.2">
      <c r="AC51" s="270"/>
      <c r="AD51" s="270"/>
      <c r="AE51" s="270"/>
      <c r="AF51" s="270"/>
      <c r="AG51" s="270"/>
      <c r="AH51" s="270"/>
    </row>
    <row r="52" spans="28:34" ht="13.2"/>
    <row r="53" spans="28:34" ht="13.2">
      <c r="AF53" s="270"/>
      <c r="AG53" s="270"/>
      <c r="AH53" s="270"/>
    </row>
    <row r="54" spans="28:34" ht="13.2">
      <c r="AH54" s="270"/>
    </row>
    <row r="55" spans="28:34" ht="13.2"/>
    <row r="56" spans="28:34" ht="13.2">
      <c r="AB56" s="270"/>
      <c r="AC56" s="270"/>
      <c r="AD56" s="270"/>
      <c r="AE56" s="270"/>
      <c r="AF56" s="270"/>
      <c r="AG56" s="270"/>
      <c r="AH56" s="270"/>
    </row>
    <row r="57" spans="28:34" ht="13.2">
      <c r="AH57" s="270"/>
    </row>
    <row r="58" spans="28:34" ht="13.2">
      <c r="AH58" s="270"/>
    </row>
    <row r="59" spans="28:34" ht="13.2"/>
    <row r="60" spans="28:34" ht="13.2"/>
    <row r="61" spans="28:34" ht="13.2"/>
    <row r="62" spans="28:34" ht="13.2"/>
    <row r="63" spans="28:34" ht="13.2">
      <c r="AH63" s="270"/>
    </row>
    <row r="64" spans="28:34" ht="13.2">
      <c r="AG64" s="270"/>
      <c r="AH64" s="270"/>
    </row>
    <row r="65" spans="28:34" ht="13.2"/>
    <row r="66" spans="28:34" ht="13.2"/>
    <row r="67" spans="28:34" ht="13.2"/>
    <row r="68" spans="28:34" ht="13.2">
      <c r="AB68" s="270"/>
      <c r="AC68" s="270"/>
      <c r="AD68" s="270"/>
      <c r="AE68" s="270"/>
      <c r="AF68" s="270"/>
      <c r="AG68" s="270"/>
      <c r="AH68" s="270"/>
    </row>
    <row r="69" spans="28:34" ht="13.2">
      <c r="AF69" s="270"/>
      <c r="AG69" s="270"/>
      <c r="AH69" s="270"/>
    </row>
    <row r="70" spans="28:34" ht="13.2"/>
    <row r="71" spans="28:34" ht="13.2"/>
    <row r="72" spans="28:34" ht="13.2"/>
    <row r="73" spans="28:34" ht="13.2"/>
    <row r="74" spans="28:34" ht="13.2"/>
    <row r="75" spans="28:34" ht="13.2">
      <c r="AH75" s="270"/>
    </row>
    <row r="76" spans="28:34" ht="13.2">
      <c r="AF76" s="270"/>
      <c r="AG76" s="270"/>
      <c r="AH76" s="270"/>
    </row>
    <row r="77" spans="28:34" ht="13.2">
      <c r="AG77" s="270"/>
      <c r="AH77" s="270"/>
    </row>
    <row r="78" spans="28:34" ht="13.2"/>
    <row r="79" spans="28:34" ht="13.2"/>
    <row r="80" spans="28:34" ht="13.2"/>
    <row r="81" spans="25:34" ht="13.2"/>
    <row r="82" spans="25:34" ht="13.2">
      <c r="Y82" s="270"/>
    </row>
    <row r="83" spans="25:34" ht="13.2">
      <c r="Y83" s="270"/>
      <c r="Z83" s="270"/>
      <c r="AA83" s="270"/>
      <c r="AB83" s="270"/>
      <c r="AC83" s="270"/>
      <c r="AD83" s="270"/>
      <c r="AE83" s="270"/>
      <c r="AF83" s="270"/>
      <c r="AG83" s="270"/>
      <c r="AH83" s="270"/>
    </row>
    <row r="84" spans="25:34" ht="13.2"/>
    <row r="85" spans="25:34" ht="13.2"/>
    <row r="86" spans="25:34" ht="13.2"/>
    <row r="87" spans="25:34" ht="13.2"/>
    <row r="88" spans="25:34" ht="13.2">
      <c r="AH88" s="270"/>
    </row>
    <row r="89" spans="25:34" ht="13.2"/>
    <row r="90" spans="25:34" ht="13.2"/>
    <row r="91" spans="25:34" ht="13.2"/>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GVPLugRM/g28oImaKmezaJFCyEwjuWFLsjAK05wrPMO6oK53bk0Y3iJCFHVojtbsuZYKhWOjUXx2RKRco8N+Q==" saltValue="KgdezMs81LRFqK6P7qYk6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55" workbookViewId="0"/>
  </sheetViews>
  <sheetFormatPr defaultColWidth="0" defaultRowHeight="13.5" customHeight="1" zeroHeight="1"/>
  <cols>
    <col min="1" max="34" width="2.44140625" style="271" customWidth="1"/>
    <col min="35" max="122" width="2.44140625" style="270" customWidth="1"/>
    <col min="123" max="16384" width="2.441406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c r="S2" s="270"/>
      <c r="AH2" s="270"/>
    </row>
    <row r="3" spans="2:34"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row r="5" spans="2:34" ht="13.2"/>
    <row r="6" spans="2:34" ht="13.2"/>
    <row r="7" spans="2:34" ht="13.2"/>
    <row r="8" spans="2:34" ht="13.2"/>
    <row r="9" spans="2:34" ht="13.2">
      <c r="AH9" s="270"/>
    </row>
    <row r="10" spans="2:34" ht="13.2"/>
    <row r="11" spans="2:34" ht="13.2"/>
    <row r="12" spans="2:34" ht="13.2"/>
    <row r="13" spans="2:34" ht="13.2"/>
    <row r="14" spans="2:34" ht="13.2"/>
    <row r="15" spans="2:34" ht="13.2"/>
    <row r="16" spans="2:34" ht="13.2"/>
    <row r="17" spans="12:34" ht="13.2">
      <c r="AH17" s="270"/>
    </row>
    <row r="18" spans="12:34" ht="13.2"/>
    <row r="19" spans="12:34" ht="13.2"/>
    <row r="20" spans="12:34" ht="13.2">
      <c r="AH20" s="270"/>
    </row>
    <row r="21" spans="12:34" ht="13.2">
      <c r="AH21" s="270"/>
    </row>
    <row r="22" spans="12:34" ht="13.2"/>
    <row r="23" spans="12:34" ht="13.2"/>
    <row r="24" spans="12:34" ht="13.2">
      <c r="Q24" s="270"/>
    </row>
    <row r="25" spans="12:34" ht="13.2"/>
    <row r="26" spans="12:34" ht="13.2"/>
    <row r="27" spans="12:34" ht="13.2"/>
    <row r="28" spans="12:34" ht="13.2">
      <c r="O28" s="270"/>
      <c r="T28" s="270"/>
      <c r="AH28" s="270"/>
    </row>
    <row r="29" spans="12:34" ht="13.2"/>
    <row r="30" spans="12:34" ht="13.2"/>
    <row r="31" spans="12:34" ht="13.2">
      <c r="Q31" s="270"/>
    </row>
    <row r="32" spans="12:34" ht="13.2">
      <c r="L32" s="270"/>
    </row>
    <row r="33" spans="2:34" ht="13.2">
      <c r="C33" s="270"/>
      <c r="E33" s="270"/>
      <c r="G33" s="270"/>
      <c r="I33" s="270"/>
      <c r="X33" s="270"/>
    </row>
    <row r="34" spans="2:34" ht="13.2">
      <c r="B34" s="270"/>
      <c r="P34" s="270"/>
      <c r="R34" s="270"/>
      <c r="T34" s="270"/>
    </row>
    <row r="35" spans="2:34" ht="13.2">
      <c r="D35" s="270"/>
      <c r="W35" s="270"/>
      <c r="AC35" s="270"/>
      <c r="AD35" s="270"/>
      <c r="AE35" s="270"/>
      <c r="AF35" s="270"/>
      <c r="AG35" s="270"/>
      <c r="AH35" s="270"/>
    </row>
    <row r="36" spans="2:34" ht="13.2">
      <c r="H36" s="270"/>
      <c r="J36" s="270"/>
      <c r="K36" s="270"/>
      <c r="M36" s="270"/>
      <c r="Y36" s="270"/>
      <c r="Z36" s="270"/>
      <c r="AA36" s="270"/>
      <c r="AB36" s="270"/>
      <c r="AC36" s="270"/>
      <c r="AD36" s="270"/>
      <c r="AE36" s="270"/>
      <c r="AF36" s="270"/>
      <c r="AG36" s="270"/>
      <c r="AH36" s="270"/>
    </row>
    <row r="37" spans="2:34" ht="13.2">
      <c r="AH37" s="270"/>
    </row>
    <row r="38" spans="2:34" ht="13.2">
      <c r="AG38" s="270"/>
      <c r="AH38" s="270"/>
    </row>
    <row r="39" spans="2:34" ht="13.2"/>
    <row r="40" spans="2:34" ht="13.2">
      <c r="X40" s="270"/>
    </row>
    <row r="41" spans="2:34" ht="13.2">
      <c r="R41" s="270"/>
    </row>
    <row r="42" spans="2:34" ht="13.2">
      <c r="W42" s="270"/>
    </row>
    <row r="43" spans="2:34" ht="13.2">
      <c r="Y43" s="270"/>
      <c r="Z43" s="270"/>
      <c r="AA43" s="270"/>
      <c r="AB43" s="270"/>
      <c r="AC43" s="270"/>
      <c r="AD43" s="270"/>
      <c r="AE43" s="270"/>
      <c r="AF43" s="270"/>
      <c r="AG43" s="270"/>
      <c r="AH43" s="270"/>
    </row>
    <row r="44" spans="2:34" ht="13.2">
      <c r="AH44" s="270"/>
    </row>
    <row r="45" spans="2:34" ht="13.2">
      <c r="X45" s="270"/>
    </row>
    <row r="46" spans="2:34" ht="13.2"/>
    <row r="47" spans="2:34" ht="13.2"/>
    <row r="48" spans="2:34" ht="13.2">
      <c r="W48" s="270"/>
      <c r="Y48" s="270"/>
      <c r="Z48" s="270"/>
      <c r="AA48" s="270"/>
      <c r="AB48" s="270"/>
      <c r="AC48" s="270"/>
      <c r="AD48" s="270"/>
      <c r="AE48" s="270"/>
      <c r="AF48" s="270"/>
      <c r="AG48" s="270"/>
      <c r="AH48" s="270"/>
    </row>
    <row r="49" spans="28:34" ht="13.2"/>
    <row r="50" spans="28:34" ht="13.2">
      <c r="AE50" s="270"/>
      <c r="AF50" s="270"/>
      <c r="AG50" s="270"/>
      <c r="AH50" s="270"/>
    </row>
    <row r="51" spans="28:34" ht="13.2">
      <c r="AC51" s="270"/>
      <c r="AD51" s="270"/>
      <c r="AE51" s="270"/>
      <c r="AF51" s="270"/>
      <c r="AG51" s="270"/>
      <c r="AH51" s="270"/>
    </row>
    <row r="52" spans="28:34" ht="13.2"/>
    <row r="53" spans="28:34" ht="13.2">
      <c r="AF53" s="270"/>
      <c r="AG53" s="270"/>
      <c r="AH53" s="270"/>
    </row>
    <row r="54" spans="28:34" ht="13.2">
      <c r="AH54" s="270"/>
    </row>
    <row r="55" spans="28:34" ht="13.2"/>
    <row r="56" spans="28:34" ht="13.2">
      <c r="AB56" s="270"/>
      <c r="AC56" s="270"/>
      <c r="AD56" s="270"/>
      <c r="AE56" s="270"/>
      <c r="AF56" s="270"/>
      <c r="AG56" s="270"/>
      <c r="AH56" s="270"/>
    </row>
    <row r="57" spans="28:34" ht="13.2">
      <c r="AH57" s="270"/>
    </row>
    <row r="58" spans="28:34" ht="13.2">
      <c r="AH58" s="270"/>
    </row>
    <row r="59" spans="28:34" ht="13.2">
      <c r="AG59" s="270"/>
      <c r="AH59" s="270"/>
    </row>
    <row r="60" spans="28:34" ht="13.2"/>
    <row r="61" spans="28:34" ht="13.2"/>
    <row r="62" spans="28:34" ht="13.2"/>
    <row r="63" spans="28:34" ht="13.2">
      <c r="AH63" s="270"/>
    </row>
    <row r="64" spans="28:34" ht="13.2">
      <c r="AG64" s="270"/>
      <c r="AH64" s="270"/>
    </row>
    <row r="65" spans="28:34" ht="13.2"/>
    <row r="66" spans="28:34" ht="13.2"/>
    <row r="67" spans="28:34" ht="13.2"/>
    <row r="68" spans="28:34" ht="13.2">
      <c r="AB68" s="270"/>
      <c r="AC68" s="270"/>
      <c r="AD68" s="270"/>
      <c r="AE68" s="270"/>
      <c r="AF68" s="270"/>
      <c r="AG68" s="270"/>
      <c r="AH68" s="270"/>
    </row>
    <row r="69" spans="28:34" ht="13.2">
      <c r="AF69" s="270"/>
      <c r="AG69" s="270"/>
      <c r="AH69" s="270"/>
    </row>
    <row r="70" spans="28:34" ht="13.2"/>
    <row r="71" spans="28:34" ht="13.2"/>
    <row r="72" spans="28:34" ht="13.2"/>
    <row r="73" spans="28:34" ht="13.2"/>
    <row r="74" spans="28:34" ht="13.2"/>
    <row r="75" spans="28:34" ht="13.2">
      <c r="AH75" s="270"/>
    </row>
    <row r="76" spans="28:34" ht="13.2">
      <c r="AF76" s="270"/>
      <c r="AG76" s="270"/>
      <c r="AH76" s="270"/>
    </row>
    <row r="77" spans="28:34" ht="13.2">
      <c r="AG77" s="270"/>
      <c r="AH77" s="270"/>
    </row>
    <row r="78" spans="28:34" ht="13.2"/>
    <row r="79" spans="28:34" ht="13.2"/>
    <row r="80" spans="28:34" ht="13.2"/>
    <row r="81" spans="25:34" ht="13.2"/>
    <row r="82" spans="25:34" ht="13.2">
      <c r="Y82" s="270"/>
    </row>
    <row r="83" spans="25:34" ht="13.2">
      <c r="Y83" s="270"/>
      <c r="Z83" s="270"/>
      <c r="AA83" s="270"/>
      <c r="AB83" s="270"/>
      <c r="AC83" s="270"/>
      <c r="AD83" s="270"/>
      <c r="AE83" s="270"/>
      <c r="AF83" s="270"/>
      <c r="AG83" s="270"/>
      <c r="AH83" s="270"/>
    </row>
    <row r="84" spans="25:34" ht="13.2"/>
    <row r="85" spans="25:34" ht="13.2"/>
    <row r="86" spans="25:34" ht="13.2"/>
    <row r="87" spans="25:34" ht="13.2"/>
    <row r="88" spans="25:34" ht="13.2">
      <c r="AH88" s="270"/>
    </row>
    <row r="89" spans="25:34" ht="13.2"/>
    <row r="90" spans="25:34" ht="13.2"/>
    <row r="91" spans="25:34" ht="13.2"/>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qGogMW6JDHZzZyC8JWtZpPoPPQqrM2H+Wbxc2Mnw9yoFmTpZjj8rfPOri5tGGDdnAs/FUnpzEU6wE1YGJZq1Q==" saltValue="DwpSSk8w1CgH0W//BFYUg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29" customWidth="1"/>
    <col min="2" max="8" width="13.33203125" style="129" customWidth="1"/>
    <col min="9" max="16384" width="11.109375" style="129"/>
  </cols>
  <sheetData>
    <row r="1" spans="1:8">
      <c r="A1" s="123"/>
      <c r="B1" s="124"/>
      <c r="C1" s="125"/>
      <c r="D1" s="126"/>
      <c r="E1" s="127"/>
      <c r="F1" s="127"/>
      <c r="G1" s="127"/>
      <c r="H1" s="128"/>
    </row>
    <row r="2" spans="1:8">
      <c r="A2" s="130"/>
      <c r="B2" s="131"/>
      <c r="C2" s="132"/>
      <c r="D2" s="133" t="s">
        <v>46</v>
      </c>
      <c r="E2" s="134"/>
      <c r="F2" s="135" t="s">
        <v>556</v>
      </c>
      <c r="G2" s="136"/>
      <c r="H2" s="137"/>
    </row>
    <row r="3" spans="1:8">
      <c r="A3" s="133" t="s">
        <v>549</v>
      </c>
      <c r="B3" s="138"/>
      <c r="C3" s="139"/>
      <c r="D3" s="140">
        <v>202506</v>
      </c>
      <c r="E3" s="141"/>
      <c r="F3" s="142">
        <v>136577</v>
      </c>
      <c r="G3" s="143"/>
      <c r="H3" s="144"/>
    </row>
    <row r="4" spans="1:8">
      <c r="A4" s="145"/>
      <c r="B4" s="146"/>
      <c r="C4" s="147"/>
      <c r="D4" s="148">
        <v>127243</v>
      </c>
      <c r="E4" s="149"/>
      <c r="F4" s="150">
        <v>59645</v>
      </c>
      <c r="G4" s="151"/>
      <c r="H4" s="152"/>
    </row>
    <row r="5" spans="1:8">
      <c r="A5" s="133" t="s">
        <v>551</v>
      </c>
      <c r="B5" s="138"/>
      <c r="C5" s="139"/>
      <c r="D5" s="140">
        <v>155408</v>
      </c>
      <c r="E5" s="141"/>
      <c r="F5" s="142">
        <v>132212</v>
      </c>
      <c r="G5" s="143"/>
      <c r="H5" s="144"/>
    </row>
    <row r="6" spans="1:8">
      <c r="A6" s="145"/>
      <c r="B6" s="146"/>
      <c r="C6" s="147"/>
      <c r="D6" s="148">
        <v>104103</v>
      </c>
      <c r="E6" s="149"/>
      <c r="F6" s="150">
        <v>67114</v>
      </c>
      <c r="G6" s="151"/>
      <c r="H6" s="152"/>
    </row>
    <row r="7" spans="1:8">
      <c r="A7" s="133" t="s">
        <v>552</v>
      </c>
      <c r="B7" s="138"/>
      <c r="C7" s="139"/>
      <c r="D7" s="140">
        <v>191293</v>
      </c>
      <c r="E7" s="141"/>
      <c r="F7" s="142">
        <v>93741</v>
      </c>
      <c r="G7" s="143"/>
      <c r="H7" s="144"/>
    </row>
    <row r="8" spans="1:8">
      <c r="A8" s="145"/>
      <c r="B8" s="146"/>
      <c r="C8" s="147"/>
      <c r="D8" s="148">
        <v>131381</v>
      </c>
      <c r="E8" s="149"/>
      <c r="F8" s="150">
        <v>46285</v>
      </c>
      <c r="G8" s="151"/>
      <c r="H8" s="152"/>
    </row>
    <row r="9" spans="1:8">
      <c r="A9" s="133" t="s">
        <v>553</v>
      </c>
      <c r="B9" s="138"/>
      <c r="C9" s="139"/>
      <c r="D9" s="140">
        <v>246118</v>
      </c>
      <c r="E9" s="141"/>
      <c r="F9" s="142">
        <v>107537</v>
      </c>
      <c r="G9" s="143"/>
      <c r="H9" s="144"/>
    </row>
    <row r="10" spans="1:8">
      <c r="A10" s="145"/>
      <c r="B10" s="146"/>
      <c r="C10" s="147"/>
      <c r="D10" s="148">
        <v>150497</v>
      </c>
      <c r="E10" s="149"/>
      <c r="F10" s="150">
        <v>57923</v>
      </c>
      <c r="G10" s="151"/>
      <c r="H10" s="152"/>
    </row>
    <row r="11" spans="1:8">
      <c r="A11" s="133" t="s">
        <v>554</v>
      </c>
      <c r="B11" s="138"/>
      <c r="C11" s="139"/>
      <c r="D11" s="140">
        <v>155477</v>
      </c>
      <c r="E11" s="141"/>
      <c r="F11" s="142">
        <v>113913</v>
      </c>
      <c r="G11" s="143"/>
      <c r="H11" s="144"/>
    </row>
    <row r="12" spans="1:8">
      <c r="A12" s="145"/>
      <c r="B12" s="146"/>
      <c r="C12" s="153"/>
      <c r="D12" s="148">
        <v>96936</v>
      </c>
      <c r="E12" s="149"/>
      <c r="F12" s="150">
        <v>53160</v>
      </c>
      <c r="G12" s="151"/>
      <c r="H12" s="152"/>
    </row>
    <row r="13" spans="1:8">
      <c r="A13" s="133"/>
      <c r="B13" s="138"/>
      <c r="C13" s="154"/>
      <c r="D13" s="155">
        <v>190160</v>
      </c>
      <c r="E13" s="156"/>
      <c r="F13" s="157">
        <v>116796</v>
      </c>
      <c r="G13" s="158"/>
      <c r="H13" s="144"/>
    </row>
    <row r="14" spans="1:8">
      <c r="A14" s="145"/>
      <c r="B14" s="146"/>
      <c r="C14" s="147"/>
      <c r="D14" s="148">
        <v>122032</v>
      </c>
      <c r="E14" s="149"/>
      <c r="F14" s="150">
        <v>56825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2.93</v>
      </c>
      <c r="C19" s="159">
        <f>ROUND(VALUE(SUBSTITUTE(実質収支比率等に係る経年分析!G$48,"▲","-")),2)</f>
        <v>2.2400000000000002</v>
      </c>
      <c r="D19" s="159">
        <f>ROUND(VALUE(SUBSTITUTE(実質収支比率等に係る経年分析!H$48,"▲","-")),2)</f>
        <v>2.2200000000000002</v>
      </c>
      <c r="E19" s="159">
        <f>ROUND(VALUE(SUBSTITUTE(実質収支比率等に係る経年分析!I$48,"▲","-")),2)</f>
        <v>2.4900000000000002</v>
      </c>
      <c r="F19" s="159">
        <f>ROUND(VALUE(SUBSTITUTE(実質収支比率等に係る経年分析!J$48,"▲","-")),2)</f>
        <v>1.81</v>
      </c>
    </row>
    <row r="20" spans="1:11">
      <c r="A20" s="159" t="s">
        <v>49</v>
      </c>
      <c r="B20" s="159">
        <f>ROUND(VALUE(SUBSTITUTE(実質収支比率等に係る経年分析!F$47,"▲","-")),2)</f>
        <v>11.89</v>
      </c>
      <c r="C20" s="159">
        <f>ROUND(VALUE(SUBSTITUTE(実質収支比率等に係る経年分析!G$47,"▲","-")),2)</f>
        <v>12</v>
      </c>
      <c r="D20" s="159">
        <f>ROUND(VALUE(SUBSTITUTE(実質収支比率等に係る経年分析!H$47,"▲","-")),2)</f>
        <v>11.85</v>
      </c>
      <c r="E20" s="159">
        <f>ROUND(VALUE(SUBSTITUTE(実質収支比率等に係る経年分析!I$47,"▲","-")),2)</f>
        <v>8.64</v>
      </c>
      <c r="F20" s="159">
        <f>ROUND(VALUE(SUBSTITUTE(実質収支比率等に係る経年分析!J$47,"▲","-")),2)</f>
        <v>8.73</v>
      </c>
    </row>
    <row r="21" spans="1:11">
      <c r="A21" s="159" t="s">
        <v>50</v>
      </c>
      <c r="B21" s="159">
        <f>IF(ISNUMBER(VALUE(SUBSTITUTE(実質収支比率等に係る経年分析!F$49,"▲","-"))),ROUND(VALUE(SUBSTITUTE(実質収支比率等に係る経年分析!F$49,"▲","-")),2),NA())</f>
        <v>9.15</v>
      </c>
      <c r="C21" s="159">
        <f>IF(ISNUMBER(VALUE(SUBSTITUTE(実質収支比率等に係る経年分析!G$49,"▲","-"))),ROUND(VALUE(SUBSTITUTE(実質収支比率等に係る経年分析!G$49,"▲","-")),2),NA())</f>
        <v>7.51</v>
      </c>
      <c r="D21" s="159">
        <f>IF(ISNUMBER(VALUE(SUBSTITUTE(実質収支比率等に係る経年分析!H$49,"▲","-"))),ROUND(VALUE(SUBSTITUTE(実質収支比率等に係る経年分析!H$49,"▲","-")),2),NA())</f>
        <v>7.62</v>
      </c>
      <c r="E21" s="159">
        <f>IF(ISNUMBER(VALUE(SUBSTITUTE(実質収支比率等に係る経年分析!I$49,"▲","-"))),ROUND(VALUE(SUBSTITUTE(実質収支比率等に係る経年分析!I$49,"▲","-")),2),NA())</f>
        <v>3.28</v>
      </c>
      <c r="F21" s="159">
        <f>IF(ISNUMBER(VALUE(SUBSTITUTE(実質収支比率等に係る経年分析!J$49,"▲","-"))),ROUND(VALUE(SUBSTITUTE(実質収支比率等に係る経年分析!J$49,"▲","-")),2),NA())</f>
        <v>4.55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公共下水道事業特別会計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国営農地開発事業特別会計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仁多発電事業特別会計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後期高齢者医療保険事業特別会計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0.04</v>
      </c>
    </row>
    <row r="33" spans="1:16">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0.55000000000000004</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#VALUE!</v>
      </c>
      <c r="G34" s="160" t="e">
        <f>IF(ROUND(VALUE(SUBSTITUTE(連結実質赤字比率に係る赤字・黒字の構成分析!H$36,"▲", "-")), 2) &gt;= 0, ABS(ROUND(VALUE(SUBSTITUTE(連結実質赤字比率に係る赤字・黒字の構成分析!H$36,"▲", "-")), 2)), NA())</f>
        <v>#VALUE!</v>
      </c>
      <c r="H34" s="160" t="e">
        <f>IF(ROUND(VALUE(SUBSTITUTE(連結実質赤字比率に係る赤字・黒字の構成分析!I$36,"▲", "-")), 2) &lt; 0, ABS(ROUND(VALUE(SUBSTITUTE(連結実質赤字比率に係る赤字・黒字の構成分析!I$36,"▲", "-")), 2)), NA())</f>
        <v>#VALUE!</v>
      </c>
      <c r="I34" s="160" t="e">
        <f>IF(ROUND(VALUE(SUBSTITUTE(連結実質赤字比率に係る赤字・黒字の構成分析!I$36,"▲", "-")), 2) &gt;= 0, ABS(ROUND(VALUE(SUBSTITUTE(連結実質赤字比率に係る赤字・黒字の構成分析!I$36,"▲", "-")), 2)), NA())</f>
        <v>#VALUE!</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0.97</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2.89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2.2200000000000002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2.2000000000000002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2.48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1.79</v>
      </c>
    </row>
    <row r="36" spans="1:16">
      <c r="A36" s="160" t="str">
        <f>IF(連結実質赤字比率に係る赤字・黒字の構成分析!C$34="",NA(),連結実質赤字比率に係る赤字・黒字の構成分析!C$34)</f>
        <v>奥出雲病院事業特別会計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4.4000000000000004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4.9400000000000004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4.1399999999999997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3.42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2.29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2844</v>
      </c>
      <c r="E42" s="161"/>
      <c r="F42" s="161"/>
      <c r="G42" s="161">
        <f>'実質公債費比率（分子）の構造'!L$52</f>
        <v>2917</v>
      </c>
      <c r="H42" s="161"/>
      <c r="I42" s="161"/>
      <c r="J42" s="161">
        <f>'実質公債費比率（分子）の構造'!M$52</f>
        <v>2965</v>
      </c>
      <c r="K42" s="161"/>
      <c r="L42" s="161"/>
      <c r="M42" s="161">
        <f>'実質公債費比率（分子）の構造'!N$52</f>
        <v>2931</v>
      </c>
      <c r="N42" s="161"/>
      <c r="O42" s="161"/>
      <c r="P42" s="161">
        <f>'実質公債費比率（分子）の構造'!O$52</f>
        <v>2940</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74</v>
      </c>
      <c r="C44" s="161"/>
      <c r="D44" s="161"/>
      <c r="E44" s="161">
        <f>'実質公債費比率（分子）の構造'!L$50</f>
        <v>25</v>
      </c>
      <c r="F44" s="161"/>
      <c r="G44" s="161"/>
      <c r="H44" s="161">
        <f>'実質公債費比率（分子）の構造'!M$50</f>
        <v>21</v>
      </c>
      <c r="I44" s="161"/>
      <c r="J44" s="161"/>
      <c r="K44" s="161">
        <f>'実質公債費比率（分子）の構造'!N$50</f>
        <v>18</v>
      </c>
      <c r="L44" s="161"/>
      <c r="M44" s="161"/>
      <c r="N44" s="161">
        <f>'実質公債費比率（分子）の構造'!O$50</f>
        <v>17</v>
      </c>
      <c r="O44" s="161"/>
      <c r="P44" s="161"/>
    </row>
    <row r="45" spans="1:16">
      <c r="A45" s="161" t="s">
        <v>60</v>
      </c>
      <c r="B45" s="161">
        <f>'実質公債費比率（分子）の構造'!K$49</f>
        <v>19</v>
      </c>
      <c r="C45" s="161"/>
      <c r="D45" s="161"/>
      <c r="E45" s="161">
        <f>'実質公債費比率（分子）の構造'!L$49</f>
        <v>21</v>
      </c>
      <c r="F45" s="161"/>
      <c r="G45" s="161"/>
      <c r="H45" s="161">
        <f>'実質公債費比率（分子）の構造'!M$49</f>
        <v>31</v>
      </c>
      <c r="I45" s="161"/>
      <c r="J45" s="161"/>
      <c r="K45" s="161">
        <f>'実質公債費比率（分子）の構造'!N$49</f>
        <v>31</v>
      </c>
      <c r="L45" s="161"/>
      <c r="M45" s="161"/>
      <c r="N45" s="161">
        <f>'実質公債費比率（分子）の構造'!O$49</f>
        <v>29</v>
      </c>
      <c r="O45" s="161"/>
      <c r="P45" s="161"/>
    </row>
    <row r="46" spans="1:16">
      <c r="A46" s="161" t="s">
        <v>61</v>
      </c>
      <c r="B46" s="161">
        <f>'実質公債費比率（分子）の構造'!K$48</f>
        <v>986</v>
      </c>
      <c r="C46" s="161"/>
      <c r="D46" s="161"/>
      <c r="E46" s="161">
        <f>'実質公債費比率（分子）の構造'!L$48</f>
        <v>983</v>
      </c>
      <c r="F46" s="161"/>
      <c r="G46" s="161"/>
      <c r="H46" s="161">
        <f>'実質公債費比率（分子）の構造'!M$48</f>
        <v>1037</v>
      </c>
      <c r="I46" s="161"/>
      <c r="J46" s="161"/>
      <c r="K46" s="161">
        <f>'実質公債費比率（分子）の構造'!N$48</f>
        <v>1043</v>
      </c>
      <c r="L46" s="161"/>
      <c r="M46" s="161"/>
      <c r="N46" s="161">
        <f>'実質公債費比率（分子）の構造'!O$48</f>
        <v>1075</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2676</v>
      </c>
      <c r="C49" s="161"/>
      <c r="D49" s="161"/>
      <c r="E49" s="161">
        <f>'実質公債費比率（分子）の構造'!L$45</f>
        <v>2649</v>
      </c>
      <c r="F49" s="161"/>
      <c r="G49" s="161"/>
      <c r="H49" s="161">
        <f>'実質公債費比率（分子）の構造'!M$45</f>
        <v>2627</v>
      </c>
      <c r="I49" s="161"/>
      <c r="J49" s="161"/>
      <c r="K49" s="161">
        <f>'実質公債費比率（分子）の構造'!N$45</f>
        <v>2616</v>
      </c>
      <c r="L49" s="161"/>
      <c r="M49" s="161"/>
      <c r="N49" s="161">
        <f>'実質公債費比率（分子）の構造'!O$45</f>
        <v>2538</v>
      </c>
      <c r="O49" s="161"/>
      <c r="P49" s="161"/>
    </row>
    <row r="50" spans="1:16">
      <c r="A50" s="161" t="s">
        <v>63</v>
      </c>
      <c r="B50" s="161" t="e">
        <f>NA()</f>
        <v>#N/A</v>
      </c>
      <c r="C50" s="161">
        <f>IF(ISNUMBER('実質公債費比率（分子）の構造'!K$53),'実質公債費比率（分子）の構造'!K$53,NA())</f>
        <v>911</v>
      </c>
      <c r="D50" s="161" t="e">
        <f>NA()</f>
        <v>#N/A</v>
      </c>
      <c r="E50" s="161" t="e">
        <f>NA()</f>
        <v>#N/A</v>
      </c>
      <c r="F50" s="161">
        <f>IF(ISNUMBER('実質公債費比率（分子）の構造'!L$53),'実質公債費比率（分子）の構造'!L$53,NA())</f>
        <v>761</v>
      </c>
      <c r="G50" s="161" t="e">
        <f>NA()</f>
        <v>#N/A</v>
      </c>
      <c r="H50" s="161" t="e">
        <f>NA()</f>
        <v>#N/A</v>
      </c>
      <c r="I50" s="161">
        <f>IF(ISNUMBER('実質公債費比率（分子）の構造'!M$53),'実質公債費比率（分子）の構造'!M$53,NA())</f>
        <v>751</v>
      </c>
      <c r="J50" s="161" t="e">
        <f>NA()</f>
        <v>#N/A</v>
      </c>
      <c r="K50" s="161" t="e">
        <f>NA()</f>
        <v>#N/A</v>
      </c>
      <c r="L50" s="161">
        <f>IF(ISNUMBER('実質公債費比率（分子）の構造'!N$53),'実質公債費比率（分子）の構造'!N$53,NA())</f>
        <v>777</v>
      </c>
      <c r="M50" s="161" t="e">
        <f>NA()</f>
        <v>#N/A</v>
      </c>
      <c r="N50" s="161" t="e">
        <f>NA()</f>
        <v>#N/A</v>
      </c>
      <c r="O50" s="161">
        <f>IF(ISNUMBER('実質公債費比率（分子）の構造'!O$53),'実質公債費比率（分子）の構造'!O$53,NA())</f>
        <v>719</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37</v>
      </c>
      <c r="B56" s="160"/>
      <c r="C56" s="160"/>
      <c r="D56" s="160">
        <f>'将来負担比率（分子）の構造'!I$52</f>
        <v>26081</v>
      </c>
      <c r="E56" s="160"/>
      <c r="F56" s="160"/>
      <c r="G56" s="160">
        <f>'将来負担比率（分子）の構造'!J$52</f>
        <v>25301</v>
      </c>
      <c r="H56" s="160"/>
      <c r="I56" s="160"/>
      <c r="J56" s="160">
        <f>'将来負担比率（分子）の構造'!K$52</f>
        <v>24649</v>
      </c>
      <c r="K56" s="160"/>
      <c r="L56" s="160"/>
      <c r="M56" s="160">
        <f>'将来負担比率（分子）の構造'!L$52</f>
        <v>24304</v>
      </c>
      <c r="N56" s="160"/>
      <c r="O56" s="160"/>
      <c r="P56" s="160">
        <f>'将来負担比率（分子）の構造'!M$52</f>
        <v>23068</v>
      </c>
    </row>
    <row r="57" spans="1:16">
      <c r="A57" s="160" t="s">
        <v>36</v>
      </c>
      <c r="B57" s="160"/>
      <c r="C57" s="160"/>
      <c r="D57" s="160">
        <f>'将来負担比率（分子）の構造'!I$51</f>
        <v>1066</v>
      </c>
      <c r="E57" s="160"/>
      <c r="F57" s="160"/>
      <c r="G57" s="160">
        <f>'将来負担比率（分子）の構造'!J$51</f>
        <v>911</v>
      </c>
      <c r="H57" s="160"/>
      <c r="I57" s="160"/>
      <c r="J57" s="160">
        <f>'将来負担比率（分子）の構造'!K$51</f>
        <v>788</v>
      </c>
      <c r="K57" s="160"/>
      <c r="L57" s="160"/>
      <c r="M57" s="160">
        <f>'将来負担比率（分子）の構造'!L$51</f>
        <v>786</v>
      </c>
      <c r="N57" s="160"/>
      <c r="O57" s="160"/>
      <c r="P57" s="160">
        <f>'将来負担比率（分子）の構造'!M$51</f>
        <v>701</v>
      </c>
    </row>
    <row r="58" spans="1:16">
      <c r="A58" s="160" t="s">
        <v>35</v>
      </c>
      <c r="B58" s="160"/>
      <c r="C58" s="160"/>
      <c r="D58" s="160">
        <f>'将来負担比率（分子）の構造'!I$50</f>
        <v>3115</v>
      </c>
      <c r="E58" s="160"/>
      <c r="F58" s="160"/>
      <c r="G58" s="160">
        <f>'将来負担比率（分子）の構造'!J$50</f>
        <v>3144</v>
      </c>
      <c r="H58" s="160"/>
      <c r="I58" s="160"/>
      <c r="J58" s="160">
        <f>'将来負担比率（分子）の構造'!K$50</f>
        <v>3164</v>
      </c>
      <c r="K58" s="160"/>
      <c r="L58" s="160"/>
      <c r="M58" s="160">
        <f>'将来負担比率（分子）の構造'!L$50</f>
        <v>2654</v>
      </c>
      <c r="N58" s="160"/>
      <c r="O58" s="160"/>
      <c r="P58" s="160">
        <f>'将来負担比率（分子）の構造'!M$50</f>
        <v>2576</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166</v>
      </c>
      <c r="C61" s="160"/>
      <c r="D61" s="160"/>
      <c r="E61" s="160">
        <f>'将来負担比率（分子）の構造'!J$46</f>
        <v>64</v>
      </c>
      <c r="F61" s="160"/>
      <c r="G61" s="160"/>
      <c r="H61" s="160">
        <f>'将来負担比率（分子）の構造'!K$46</f>
        <v>99</v>
      </c>
      <c r="I61" s="160"/>
      <c r="J61" s="160"/>
      <c r="K61" s="160">
        <f>'将来負担比率（分子）の構造'!L$46</f>
        <v>77</v>
      </c>
      <c r="L61" s="160"/>
      <c r="M61" s="160"/>
      <c r="N61" s="160">
        <f>'将来負担比率（分子）の構造'!M$46</f>
        <v>108</v>
      </c>
      <c r="O61" s="160"/>
      <c r="P61" s="160"/>
    </row>
    <row r="62" spans="1:16">
      <c r="A62" s="160" t="s">
        <v>29</v>
      </c>
      <c r="B62" s="160">
        <f>'将来負担比率（分子）の構造'!I$45</f>
        <v>1244</v>
      </c>
      <c r="C62" s="160"/>
      <c r="D62" s="160"/>
      <c r="E62" s="160">
        <f>'将来負担比率（分子）の構造'!J$45</f>
        <v>1209</v>
      </c>
      <c r="F62" s="160"/>
      <c r="G62" s="160"/>
      <c r="H62" s="160">
        <f>'将来負担比率（分子）の構造'!K$45</f>
        <v>1152</v>
      </c>
      <c r="I62" s="160"/>
      <c r="J62" s="160"/>
      <c r="K62" s="160">
        <f>'将来負担比率（分子）の構造'!L$45</f>
        <v>1055</v>
      </c>
      <c r="L62" s="160"/>
      <c r="M62" s="160"/>
      <c r="N62" s="160">
        <f>'将来負担比率（分子）の構造'!M$45</f>
        <v>1053</v>
      </c>
      <c r="O62" s="160"/>
      <c r="P62" s="160"/>
    </row>
    <row r="63" spans="1:16">
      <c r="A63" s="160" t="s">
        <v>28</v>
      </c>
      <c r="B63" s="160">
        <f>'将来負担比率（分子）の構造'!I$44</f>
        <v>231</v>
      </c>
      <c r="C63" s="160"/>
      <c r="D63" s="160"/>
      <c r="E63" s="160">
        <f>'将来負担比率（分子）の構造'!J$44</f>
        <v>234</v>
      </c>
      <c r="F63" s="160"/>
      <c r="G63" s="160"/>
      <c r="H63" s="160">
        <f>'将来負担比率（分子）の構造'!K$44</f>
        <v>236</v>
      </c>
      <c r="I63" s="160"/>
      <c r="J63" s="160"/>
      <c r="K63" s="160">
        <f>'将来負担比率（分子）の構造'!L$44</f>
        <v>251</v>
      </c>
      <c r="L63" s="160"/>
      <c r="M63" s="160"/>
      <c r="N63" s="160">
        <f>'将来負担比率（分子）の構造'!M$44</f>
        <v>233</v>
      </c>
      <c r="O63" s="160"/>
      <c r="P63" s="160"/>
    </row>
    <row r="64" spans="1:16">
      <c r="A64" s="160" t="s">
        <v>27</v>
      </c>
      <c r="B64" s="160">
        <f>'将来負担比率（分子）の構造'!I$43</f>
        <v>13192</v>
      </c>
      <c r="C64" s="160"/>
      <c r="D64" s="160"/>
      <c r="E64" s="160">
        <f>'将来負担比率（分子）の構造'!J$43</f>
        <v>13003</v>
      </c>
      <c r="F64" s="160"/>
      <c r="G64" s="160"/>
      <c r="H64" s="160">
        <f>'将来負担比率（分子）の構造'!K$43</f>
        <v>12633</v>
      </c>
      <c r="I64" s="160"/>
      <c r="J64" s="160"/>
      <c r="K64" s="160">
        <f>'将来負担比率（分子）の構造'!L$43</f>
        <v>12283</v>
      </c>
      <c r="L64" s="160"/>
      <c r="M64" s="160"/>
      <c r="N64" s="160">
        <f>'将来負担比率（分子）の構造'!M$43</f>
        <v>12156</v>
      </c>
      <c r="O64" s="160"/>
      <c r="P64" s="160"/>
    </row>
    <row r="65" spans="1:16">
      <c r="A65" s="160" t="s">
        <v>26</v>
      </c>
      <c r="B65" s="160">
        <f>'将来負担比率（分子）の構造'!I$42</f>
        <v>718</v>
      </c>
      <c r="C65" s="160"/>
      <c r="D65" s="160"/>
      <c r="E65" s="160">
        <f>'将来負担比率（分子）の構造'!J$42</f>
        <v>595</v>
      </c>
      <c r="F65" s="160"/>
      <c r="G65" s="160"/>
      <c r="H65" s="160">
        <f>'将来負担比率（分子）の構造'!K$42</f>
        <v>487</v>
      </c>
      <c r="I65" s="160"/>
      <c r="J65" s="160"/>
      <c r="K65" s="160">
        <f>'将来負担比率（分子）の構造'!L$42</f>
        <v>382</v>
      </c>
      <c r="L65" s="160"/>
      <c r="M65" s="160"/>
      <c r="N65" s="160">
        <f>'将来負担比率（分子）の構造'!M$42</f>
        <v>257</v>
      </c>
      <c r="O65" s="160"/>
      <c r="P65" s="160"/>
    </row>
    <row r="66" spans="1:16">
      <c r="A66" s="160" t="s">
        <v>25</v>
      </c>
      <c r="B66" s="160">
        <f>'将来負担比率（分子）の構造'!I$41</f>
        <v>24325</v>
      </c>
      <c r="C66" s="160"/>
      <c r="D66" s="160"/>
      <c r="E66" s="160">
        <f>'将来負担比率（分子）の構造'!J$41</f>
        <v>23442</v>
      </c>
      <c r="F66" s="160"/>
      <c r="G66" s="160"/>
      <c r="H66" s="160">
        <f>'将来負担比率（分子）の構造'!K$41</f>
        <v>22852</v>
      </c>
      <c r="I66" s="160"/>
      <c r="J66" s="160"/>
      <c r="K66" s="160">
        <f>'将来負担比率（分子）の構造'!L$41</f>
        <v>22504</v>
      </c>
      <c r="L66" s="160"/>
      <c r="M66" s="160"/>
      <c r="N66" s="160">
        <f>'将来負担比率（分子）の構造'!M$41</f>
        <v>21602</v>
      </c>
      <c r="O66" s="160"/>
      <c r="P66" s="160"/>
    </row>
    <row r="67" spans="1:16">
      <c r="A67" s="160" t="s">
        <v>67</v>
      </c>
      <c r="B67" s="160" t="e">
        <f>NA()</f>
        <v>#N/A</v>
      </c>
      <c r="C67" s="160">
        <f>IF(ISNUMBER('将来負担比率（分子）の構造'!I$53), IF('将来負担比率（分子）の構造'!I$53 &lt; 0, 0, '将来負担比率（分子）の構造'!I$53), NA())</f>
        <v>9614</v>
      </c>
      <c r="D67" s="160" t="e">
        <f>NA()</f>
        <v>#N/A</v>
      </c>
      <c r="E67" s="160" t="e">
        <f>NA()</f>
        <v>#N/A</v>
      </c>
      <c r="F67" s="160">
        <f>IF(ISNUMBER('将来負担比率（分子）の構造'!J$53), IF('将来負担比率（分子）の構造'!J$53 &lt; 0, 0, '将来負担比率（分子）の構造'!J$53), NA())</f>
        <v>9189</v>
      </c>
      <c r="G67" s="160" t="e">
        <f>NA()</f>
        <v>#N/A</v>
      </c>
      <c r="H67" s="160" t="e">
        <f>NA()</f>
        <v>#N/A</v>
      </c>
      <c r="I67" s="160">
        <f>IF(ISNUMBER('将来負担比率（分子）の構造'!K$53), IF('将来負担比率（分子）の構造'!K$53 &lt; 0, 0, '将来負担比率（分子）の構造'!K$53), NA())</f>
        <v>8857</v>
      </c>
      <c r="J67" s="160" t="e">
        <f>NA()</f>
        <v>#N/A</v>
      </c>
      <c r="K67" s="160" t="e">
        <f>NA()</f>
        <v>#N/A</v>
      </c>
      <c r="L67" s="160">
        <f>IF(ISNUMBER('将来負担比率（分子）の構造'!L$53), IF('将来負担比率（分子）の構造'!L$53 &lt; 0, 0, '将来負担比率（分子）の構造'!L$53), NA())</f>
        <v>8809</v>
      </c>
      <c r="M67" s="160" t="e">
        <f>NA()</f>
        <v>#N/A</v>
      </c>
      <c r="N67" s="160" t="e">
        <f>NA()</f>
        <v>#N/A</v>
      </c>
      <c r="O67" s="160">
        <f>IF(ISNUMBER('将来負担比率（分子）の構造'!M$53), IF('将来負担比率（分子）の構造'!M$53 &lt; 0, 0, '将来負担比率（分子）の構造'!M$53), NA())</f>
        <v>9065</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965</v>
      </c>
      <c r="C72" s="164">
        <f>基金残高に係る経年分析!G55</f>
        <v>689</v>
      </c>
      <c r="D72" s="164">
        <f>基金残高に係る経年分析!H55</f>
        <v>689</v>
      </c>
    </row>
    <row r="73" spans="1:16">
      <c r="A73" s="163" t="s">
        <v>70</v>
      </c>
      <c r="B73" s="164">
        <f>基金残高に係る経年分析!F56</f>
        <v>856</v>
      </c>
      <c r="C73" s="164">
        <f>基金残高に係る経年分析!G56</f>
        <v>846</v>
      </c>
      <c r="D73" s="164">
        <f>基金残高に係る経年分析!H56</f>
        <v>564</v>
      </c>
    </row>
    <row r="74" spans="1:16">
      <c r="A74" s="163" t="s">
        <v>71</v>
      </c>
      <c r="B74" s="164">
        <f>基金残高に係る経年分析!F57</f>
        <v>1846</v>
      </c>
      <c r="C74" s="164">
        <f>基金残高に係る経年分析!G57</f>
        <v>1519</v>
      </c>
      <c r="D74" s="164">
        <f>基金残高に係る経年分析!H57</f>
        <v>1779</v>
      </c>
    </row>
  </sheetData>
  <sheetProtection algorithmName="SHA-512" hashValue="RjjEiooIFpP5tbAc8gXvw32IsE1PRVRlXTmLKx67UWU5Cvc6eDeQCqVCSqmhtmHo6RCkrrQCxCYeEn1PceLKTA==" saltValue="9tfM3eNkkThjxePfuDz3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640625" style="205" customWidth="1"/>
    <col min="96" max="133" width="1.6640625" style="221" customWidth="1"/>
    <col min="134" max="143" width="1.6640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1227639</v>
      </c>
      <c r="S5" s="707"/>
      <c r="T5" s="707"/>
      <c r="U5" s="707"/>
      <c r="V5" s="707"/>
      <c r="W5" s="707"/>
      <c r="X5" s="707"/>
      <c r="Y5" s="753"/>
      <c r="Z5" s="771">
        <v>8.3000000000000007</v>
      </c>
      <c r="AA5" s="771"/>
      <c r="AB5" s="771"/>
      <c r="AC5" s="771"/>
      <c r="AD5" s="772">
        <v>1227639</v>
      </c>
      <c r="AE5" s="772"/>
      <c r="AF5" s="772"/>
      <c r="AG5" s="772"/>
      <c r="AH5" s="772"/>
      <c r="AI5" s="772"/>
      <c r="AJ5" s="772"/>
      <c r="AK5" s="772"/>
      <c r="AL5" s="754">
        <v>15.8</v>
      </c>
      <c r="AM5" s="723"/>
      <c r="AN5" s="723"/>
      <c r="AO5" s="755"/>
      <c r="AP5" s="740" t="s">
        <v>221</v>
      </c>
      <c r="AQ5" s="741"/>
      <c r="AR5" s="741"/>
      <c r="AS5" s="741"/>
      <c r="AT5" s="741"/>
      <c r="AU5" s="741"/>
      <c r="AV5" s="741"/>
      <c r="AW5" s="741"/>
      <c r="AX5" s="741"/>
      <c r="AY5" s="741"/>
      <c r="AZ5" s="741"/>
      <c r="BA5" s="741"/>
      <c r="BB5" s="741"/>
      <c r="BC5" s="741"/>
      <c r="BD5" s="741"/>
      <c r="BE5" s="741"/>
      <c r="BF5" s="742"/>
      <c r="BG5" s="641">
        <v>1203750</v>
      </c>
      <c r="BH5" s="644"/>
      <c r="BI5" s="644"/>
      <c r="BJ5" s="644"/>
      <c r="BK5" s="644"/>
      <c r="BL5" s="644"/>
      <c r="BM5" s="644"/>
      <c r="BN5" s="645"/>
      <c r="BO5" s="703">
        <v>98.1</v>
      </c>
      <c r="BP5" s="703"/>
      <c r="BQ5" s="703"/>
      <c r="BR5" s="703"/>
      <c r="BS5" s="704">
        <v>70841</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c r="B6" s="638" t="s">
        <v>225</v>
      </c>
      <c r="C6" s="639"/>
      <c r="D6" s="639"/>
      <c r="E6" s="639"/>
      <c r="F6" s="639"/>
      <c r="G6" s="639"/>
      <c r="H6" s="639"/>
      <c r="I6" s="639"/>
      <c r="J6" s="639"/>
      <c r="K6" s="639"/>
      <c r="L6" s="639"/>
      <c r="M6" s="639"/>
      <c r="N6" s="639"/>
      <c r="O6" s="639"/>
      <c r="P6" s="639"/>
      <c r="Q6" s="640"/>
      <c r="R6" s="641">
        <v>128407</v>
      </c>
      <c r="S6" s="644"/>
      <c r="T6" s="644"/>
      <c r="U6" s="644"/>
      <c r="V6" s="644"/>
      <c r="W6" s="644"/>
      <c r="X6" s="644"/>
      <c r="Y6" s="645"/>
      <c r="Z6" s="703">
        <v>0.9</v>
      </c>
      <c r="AA6" s="703"/>
      <c r="AB6" s="703"/>
      <c r="AC6" s="703"/>
      <c r="AD6" s="704">
        <v>128407</v>
      </c>
      <c r="AE6" s="704"/>
      <c r="AF6" s="704"/>
      <c r="AG6" s="704"/>
      <c r="AH6" s="704"/>
      <c r="AI6" s="704"/>
      <c r="AJ6" s="704"/>
      <c r="AK6" s="704"/>
      <c r="AL6" s="646">
        <v>1.6</v>
      </c>
      <c r="AM6" s="647"/>
      <c r="AN6" s="647"/>
      <c r="AO6" s="705"/>
      <c r="AP6" s="638" t="s">
        <v>226</v>
      </c>
      <c r="AQ6" s="639"/>
      <c r="AR6" s="639"/>
      <c r="AS6" s="639"/>
      <c r="AT6" s="639"/>
      <c r="AU6" s="639"/>
      <c r="AV6" s="639"/>
      <c r="AW6" s="639"/>
      <c r="AX6" s="639"/>
      <c r="AY6" s="639"/>
      <c r="AZ6" s="639"/>
      <c r="BA6" s="639"/>
      <c r="BB6" s="639"/>
      <c r="BC6" s="639"/>
      <c r="BD6" s="639"/>
      <c r="BE6" s="639"/>
      <c r="BF6" s="640"/>
      <c r="BG6" s="641">
        <v>1203750</v>
      </c>
      <c r="BH6" s="644"/>
      <c r="BI6" s="644"/>
      <c r="BJ6" s="644"/>
      <c r="BK6" s="644"/>
      <c r="BL6" s="644"/>
      <c r="BM6" s="644"/>
      <c r="BN6" s="645"/>
      <c r="BO6" s="703">
        <v>98.1</v>
      </c>
      <c r="BP6" s="703"/>
      <c r="BQ6" s="703"/>
      <c r="BR6" s="703"/>
      <c r="BS6" s="704">
        <v>70841</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81135</v>
      </c>
      <c r="CS6" s="644"/>
      <c r="CT6" s="644"/>
      <c r="CU6" s="644"/>
      <c r="CV6" s="644"/>
      <c r="CW6" s="644"/>
      <c r="CX6" s="644"/>
      <c r="CY6" s="645"/>
      <c r="CZ6" s="754">
        <v>0.6</v>
      </c>
      <c r="DA6" s="723"/>
      <c r="DB6" s="723"/>
      <c r="DC6" s="757"/>
      <c r="DD6" s="649" t="s">
        <v>166</v>
      </c>
      <c r="DE6" s="644"/>
      <c r="DF6" s="644"/>
      <c r="DG6" s="644"/>
      <c r="DH6" s="644"/>
      <c r="DI6" s="644"/>
      <c r="DJ6" s="644"/>
      <c r="DK6" s="644"/>
      <c r="DL6" s="644"/>
      <c r="DM6" s="644"/>
      <c r="DN6" s="644"/>
      <c r="DO6" s="644"/>
      <c r="DP6" s="645"/>
      <c r="DQ6" s="649">
        <v>81135</v>
      </c>
      <c r="DR6" s="644"/>
      <c r="DS6" s="644"/>
      <c r="DT6" s="644"/>
      <c r="DU6" s="644"/>
      <c r="DV6" s="644"/>
      <c r="DW6" s="644"/>
      <c r="DX6" s="644"/>
      <c r="DY6" s="644"/>
      <c r="DZ6" s="644"/>
      <c r="EA6" s="644"/>
      <c r="EB6" s="644"/>
      <c r="EC6" s="684"/>
    </row>
    <row r="7" spans="2:143" ht="11.25" customHeight="1">
      <c r="B7" s="638" t="s">
        <v>228</v>
      </c>
      <c r="C7" s="639"/>
      <c r="D7" s="639"/>
      <c r="E7" s="639"/>
      <c r="F7" s="639"/>
      <c r="G7" s="639"/>
      <c r="H7" s="639"/>
      <c r="I7" s="639"/>
      <c r="J7" s="639"/>
      <c r="K7" s="639"/>
      <c r="L7" s="639"/>
      <c r="M7" s="639"/>
      <c r="N7" s="639"/>
      <c r="O7" s="639"/>
      <c r="P7" s="639"/>
      <c r="Q7" s="640"/>
      <c r="R7" s="641">
        <v>2974</v>
      </c>
      <c r="S7" s="644"/>
      <c r="T7" s="644"/>
      <c r="U7" s="644"/>
      <c r="V7" s="644"/>
      <c r="W7" s="644"/>
      <c r="X7" s="644"/>
      <c r="Y7" s="645"/>
      <c r="Z7" s="703">
        <v>0</v>
      </c>
      <c r="AA7" s="703"/>
      <c r="AB7" s="703"/>
      <c r="AC7" s="703"/>
      <c r="AD7" s="704">
        <v>2974</v>
      </c>
      <c r="AE7" s="704"/>
      <c r="AF7" s="704"/>
      <c r="AG7" s="704"/>
      <c r="AH7" s="704"/>
      <c r="AI7" s="704"/>
      <c r="AJ7" s="704"/>
      <c r="AK7" s="704"/>
      <c r="AL7" s="646">
        <v>0</v>
      </c>
      <c r="AM7" s="647"/>
      <c r="AN7" s="647"/>
      <c r="AO7" s="705"/>
      <c r="AP7" s="638" t="s">
        <v>229</v>
      </c>
      <c r="AQ7" s="639"/>
      <c r="AR7" s="639"/>
      <c r="AS7" s="639"/>
      <c r="AT7" s="639"/>
      <c r="AU7" s="639"/>
      <c r="AV7" s="639"/>
      <c r="AW7" s="639"/>
      <c r="AX7" s="639"/>
      <c r="AY7" s="639"/>
      <c r="AZ7" s="639"/>
      <c r="BA7" s="639"/>
      <c r="BB7" s="639"/>
      <c r="BC7" s="639"/>
      <c r="BD7" s="639"/>
      <c r="BE7" s="639"/>
      <c r="BF7" s="640"/>
      <c r="BG7" s="641">
        <v>513268</v>
      </c>
      <c r="BH7" s="644"/>
      <c r="BI7" s="644"/>
      <c r="BJ7" s="644"/>
      <c r="BK7" s="644"/>
      <c r="BL7" s="644"/>
      <c r="BM7" s="644"/>
      <c r="BN7" s="645"/>
      <c r="BO7" s="703">
        <v>41.8</v>
      </c>
      <c r="BP7" s="703"/>
      <c r="BQ7" s="703"/>
      <c r="BR7" s="703"/>
      <c r="BS7" s="704">
        <v>16238</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2105556</v>
      </c>
      <c r="CS7" s="644"/>
      <c r="CT7" s="644"/>
      <c r="CU7" s="644"/>
      <c r="CV7" s="644"/>
      <c r="CW7" s="644"/>
      <c r="CX7" s="644"/>
      <c r="CY7" s="645"/>
      <c r="CZ7" s="703">
        <v>14.5</v>
      </c>
      <c r="DA7" s="703"/>
      <c r="DB7" s="703"/>
      <c r="DC7" s="703"/>
      <c r="DD7" s="649">
        <v>205858</v>
      </c>
      <c r="DE7" s="644"/>
      <c r="DF7" s="644"/>
      <c r="DG7" s="644"/>
      <c r="DH7" s="644"/>
      <c r="DI7" s="644"/>
      <c r="DJ7" s="644"/>
      <c r="DK7" s="644"/>
      <c r="DL7" s="644"/>
      <c r="DM7" s="644"/>
      <c r="DN7" s="644"/>
      <c r="DO7" s="644"/>
      <c r="DP7" s="645"/>
      <c r="DQ7" s="649">
        <v>1126377</v>
      </c>
      <c r="DR7" s="644"/>
      <c r="DS7" s="644"/>
      <c r="DT7" s="644"/>
      <c r="DU7" s="644"/>
      <c r="DV7" s="644"/>
      <c r="DW7" s="644"/>
      <c r="DX7" s="644"/>
      <c r="DY7" s="644"/>
      <c r="DZ7" s="644"/>
      <c r="EA7" s="644"/>
      <c r="EB7" s="644"/>
      <c r="EC7" s="684"/>
    </row>
    <row r="8" spans="2:143" ht="11.25" customHeight="1">
      <c r="B8" s="638" t="s">
        <v>231</v>
      </c>
      <c r="C8" s="639"/>
      <c r="D8" s="639"/>
      <c r="E8" s="639"/>
      <c r="F8" s="639"/>
      <c r="G8" s="639"/>
      <c r="H8" s="639"/>
      <c r="I8" s="639"/>
      <c r="J8" s="639"/>
      <c r="K8" s="639"/>
      <c r="L8" s="639"/>
      <c r="M8" s="639"/>
      <c r="N8" s="639"/>
      <c r="O8" s="639"/>
      <c r="P8" s="639"/>
      <c r="Q8" s="640"/>
      <c r="R8" s="641">
        <v>4244</v>
      </c>
      <c r="S8" s="644"/>
      <c r="T8" s="644"/>
      <c r="U8" s="644"/>
      <c r="V8" s="644"/>
      <c r="W8" s="644"/>
      <c r="X8" s="644"/>
      <c r="Y8" s="645"/>
      <c r="Z8" s="703">
        <v>0</v>
      </c>
      <c r="AA8" s="703"/>
      <c r="AB8" s="703"/>
      <c r="AC8" s="703"/>
      <c r="AD8" s="704">
        <v>4244</v>
      </c>
      <c r="AE8" s="704"/>
      <c r="AF8" s="704"/>
      <c r="AG8" s="704"/>
      <c r="AH8" s="704"/>
      <c r="AI8" s="704"/>
      <c r="AJ8" s="704"/>
      <c r="AK8" s="704"/>
      <c r="AL8" s="646">
        <v>0.1</v>
      </c>
      <c r="AM8" s="647"/>
      <c r="AN8" s="647"/>
      <c r="AO8" s="705"/>
      <c r="AP8" s="638" t="s">
        <v>232</v>
      </c>
      <c r="AQ8" s="639"/>
      <c r="AR8" s="639"/>
      <c r="AS8" s="639"/>
      <c r="AT8" s="639"/>
      <c r="AU8" s="639"/>
      <c r="AV8" s="639"/>
      <c r="AW8" s="639"/>
      <c r="AX8" s="639"/>
      <c r="AY8" s="639"/>
      <c r="AZ8" s="639"/>
      <c r="BA8" s="639"/>
      <c r="BB8" s="639"/>
      <c r="BC8" s="639"/>
      <c r="BD8" s="639"/>
      <c r="BE8" s="639"/>
      <c r="BF8" s="640"/>
      <c r="BG8" s="641">
        <v>21678</v>
      </c>
      <c r="BH8" s="644"/>
      <c r="BI8" s="644"/>
      <c r="BJ8" s="644"/>
      <c r="BK8" s="644"/>
      <c r="BL8" s="644"/>
      <c r="BM8" s="644"/>
      <c r="BN8" s="645"/>
      <c r="BO8" s="703">
        <v>1.8</v>
      </c>
      <c r="BP8" s="703"/>
      <c r="BQ8" s="703"/>
      <c r="BR8" s="703"/>
      <c r="BS8" s="649" t="s">
        <v>233</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2504560</v>
      </c>
      <c r="CS8" s="644"/>
      <c r="CT8" s="644"/>
      <c r="CU8" s="644"/>
      <c r="CV8" s="644"/>
      <c r="CW8" s="644"/>
      <c r="CX8" s="644"/>
      <c r="CY8" s="645"/>
      <c r="CZ8" s="703">
        <v>17.2</v>
      </c>
      <c r="DA8" s="703"/>
      <c r="DB8" s="703"/>
      <c r="DC8" s="703"/>
      <c r="DD8" s="649">
        <v>15000</v>
      </c>
      <c r="DE8" s="644"/>
      <c r="DF8" s="644"/>
      <c r="DG8" s="644"/>
      <c r="DH8" s="644"/>
      <c r="DI8" s="644"/>
      <c r="DJ8" s="644"/>
      <c r="DK8" s="644"/>
      <c r="DL8" s="644"/>
      <c r="DM8" s="644"/>
      <c r="DN8" s="644"/>
      <c r="DO8" s="644"/>
      <c r="DP8" s="645"/>
      <c r="DQ8" s="649">
        <v>1319166</v>
      </c>
      <c r="DR8" s="644"/>
      <c r="DS8" s="644"/>
      <c r="DT8" s="644"/>
      <c r="DU8" s="644"/>
      <c r="DV8" s="644"/>
      <c r="DW8" s="644"/>
      <c r="DX8" s="644"/>
      <c r="DY8" s="644"/>
      <c r="DZ8" s="644"/>
      <c r="EA8" s="644"/>
      <c r="EB8" s="644"/>
      <c r="EC8" s="684"/>
    </row>
    <row r="9" spans="2:143" ht="11.25" customHeight="1">
      <c r="B9" s="638" t="s">
        <v>235</v>
      </c>
      <c r="C9" s="639"/>
      <c r="D9" s="639"/>
      <c r="E9" s="639"/>
      <c r="F9" s="639"/>
      <c r="G9" s="639"/>
      <c r="H9" s="639"/>
      <c r="I9" s="639"/>
      <c r="J9" s="639"/>
      <c r="K9" s="639"/>
      <c r="L9" s="639"/>
      <c r="M9" s="639"/>
      <c r="N9" s="639"/>
      <c r="O9" s="639"/>
      <c r="P9" s="639"/>
      <c r="Q9" s="640"/>
      <c r="R9" s="641">
        <v>3701</v>
      </c>
      <c r="S9" s="644"/>
      <c r="T9" s="644"/>
      <c r="U9" s="644"/>
      <c r="V9" s="644"/>
      <c r="W9" s="644"/>
      <c r="X9" s="644"/>
      <c r="Y9" s="645"/>
      <c r="Z9" s="703">
        <v>0</v>
      </c>
      <c r="AA9" s="703"/>
      <c r="AB9" s="703"/>
      <c r="AC9" s="703"/>
      <c r="AD9" s="704">
        <v>3701</v>
      </c>
      <c r="AE9" s="704"/>
      <c r="AF9" s="704"/>
      <c r="AG9" s="704"/>
      <c r="AH9" s="704"/>
      <c r="AI9" s="704"/>
      <c r="AJ9" s="704"/>
      <c r="AK9" s="704"/>
      <c r="AL9" s="646">
        <v>0</v>
      </c>
      <c r="AM9" s="647"/>
      <c r="AN9" s="647"/>
      <c r="AO9" s="705"/>
      <c r="AP9" s="638" t="s">
        <v>236</v>
      </c>
      <c r="AQ9" s="639"/>
      <c r="AR9" s="639"/>
      <c r="AS9" s="639"/>
      <c r="AT9" s="639"/>
      <c r="AU9" s="639"/>
      <c r="AV9" s="639"/>
      <c r="AW9" s="639"/>
      <c r="AX9" s="639"/>
      <c r="AY9" s="639"/>
      <c r="AZ9" s="639"/>
      <c r="BA9" s="639"/>
      <c r="BB9" s="639"/>
      <c r="BC9" s="639"/>
      <c r="BD9" s="639"/>
      <c r="BE9" s="639"/>
      <c r="BF9" s="640"/>
      <c r="BG9" s="641">
        <v>375324</v>
      </c>
      <c r="BH9" s="644"/>
      <c r="BI9" s="644"/>
      <c r="BJ9" s="644"/>
      <c r="BK9" s="644"/>
      <c r="BL9" s="644"/>
      <c r="BM9" s="644"/>
      <c r="BN9" s="645"/>
      <c r="BO9" s="703">
        <v>30.6</v>
      </c>
      <c r="BP9" s="703"/>
      <c r="BQ9" s="703"/>
      <c r="BR9" s="703"/>
      <c r="BS9" s="649" t="s">
        <v>122</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1476363</v>
      </c>
      <c r="CS9" s="644"/>
      <c r="CT9" s="644"/>
      <c r="CU9" s="644"/>
      <c r="CV9" s="644"/>
      <c r="CW9" s="644"/>
      <c r="CX9" s="644"/>
      <c r="CY9" s="645"/>
      <c r="CZ9" s="703">
        <v>10.1</v>
      </c>
      <c r="DA9" s="703"/>
      <c r="DB9" s="703"/>
      <c r="DC9" s="703"/>
      <c r="DD9" s="649">
        <v>108591</v>
      </c>
      <c r="DE9" s="644"/>
      <c r="DF9" s="644"/>
      <c r="DG9" s="644"/>
      <c r="DH9" s="644"/>
      <c r="DI9" s="644"/>
      <c r="DJ9" s="644"/>
      <c r="DK9" s="644"/>
      <c r="DL9" s="644"/>
      <c r="DM9" s="644"/>
      <c r="DN9" s="644"/>
      <c r="DO9" s="644"/>
      <c r="DP9" s="645"/>
      <c r="DQ9" s="649">
        <v>1309687</v>
      </c>
      <c r="DR9" s="644"/>
      <c r="DS9" s="644"/>
      <c r="DT9" s="644"/>
      <c r="DU9" s="644"/>
      <c r="DV9" s="644"/>
      <c r="DW9" s="644"/>
      <c r="DX9" s="644"/>
      <c r="DY9" s="644"/>
      <c r="DZ9" s="644"/>
      <c r="EA9" s="644"/>
      <c r="EB9" s="644"/>
      <c r="EC9" s="684"/>
    </row>
    <row r="10" spans="2:143" ht="11.25" customHeight="1">
      <c r="B10" s="638" t="s">
        <v>238</v>
      </c>
      <c r="C10" s="639"/>
      <c r="D10" s="639"/>
      <c r="E10" s="639"/>
      <c r="F10" s="639"/>
      <c r="G10" s="639"/>
      <c r="H10" s="639"/>
      <c r="I10" s="639"/>
      <c r="J10" s="639"/>
      <c r="K10" s="639"/>
      <c r="L10" s="639"/>
      <c r="M10" s="639"/>
      <c r="N10" s="639"/>
      <c r="O10" s="639"/>
      <c r="P10" s="639"/>
      <c r="Q10" s="640"/>
      <c r="R10" s="641" t="s">
        <v>233</v>
      </c>
      <c r="S10" s="644"/>
      <c r="T10" s="644"/>
      <c r="U10" s="644"/>
      <c r="V10" s="644"/>
      <c r="W10" s="644"/>
      <c r="X10" s="644"/>
      <c r="Y10" s="645"/>
      <c r="Z10" s="703" t="s">
        <v>233</v>
      </c>
      <c r="AA10" s="703"/>
      <c r="AB10" s="703"/>
      <c r="AC10" s="703"/>
      <c r="AD10" s="704" t="s">
        <v>122</v>
      </c>
      <c r="AE10" s="704"/>
      <c r="AF10" s="704"/>
      <c r="AG10" s="704"/>
      <c r="AH10" s="704"/>
      <c r="AI10" s="704"/>
      <c r="AJ10" s="704"/>
      <c r="AK10" s="704"/>
      <c r="AL10" s="646" t="s">
        <v>166</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34123</v>
      </c>
      <c r="BH10" s="644"/>
      <c r="BI10" s="644"/>
      <c r="BJ10" s="644"/>
      <c r="BK10" s="644"/>
      <c r="BL10" s="644"/>
      <c r="BM10" s="644"/>
      <c r="BN10" s="645"/>
      <c r="BO10" s="703">
        <v>2.8</v>
      </c>
      <c r="BP10" s="703"/>
      <c r="BQ10" s="703"/>
      <c r="BR10" s="703"/>
      <c r="BS10" s="649" t="s">
        <v>122</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32096</v>
      </c>
      <c r="CS10" s="644"/>
      <c r="CT10" s="644"/>
      <c r="CU10" s="644"/>
      <c r="CV10" s="644"/>
      <c r="CW10" s="644"/>
      <c r="CX10" s="644"/>
      <c r="CY10" s="645"/>
      <c r="CZ10" s="703">
        <v>0.2</v>
      </c>
      <c r="DA10" s="703"/>
      <c r="DB10" s="703"/>
      <c r="DC10" s="703"/>
      <c r="DD10" s="649" t="s">
        <v>233</v>
      </c>
      <c r="DE10" s="644"/>
      <c r="DF10" s="644"/>
      <c r="DG10" s="644"/>
      <c r="DH10" s="644"/>
      <c r="DI10" s="644"/>
      <c r="DJ10" s="644"/>
      <c r="DK10" s="644"/>
      <c r="DL10" s="644"/>
      <c r="DM10" s="644"/>
      <c r="DN10" s="644"/>
      <c r="DO10" s="644"/>
      <c r="DP10" s="645"/>
      <c r="DQ10" s="649">
        <v>188</v>
      </c>
      <c r="DR10" s="644"/>
      <c r="DS10" s="644"/>
      <c r="DT10" s="644"/>
      <c r="DU10" s="644"/>
      <c r="DV10" s="644"/>
      <c r="DW10" s="644"/>
      <c r="DX10" s="644"/>
      <c r="DY10" s="644"/>
      <c r="DZ10" s="644"/>
      <c r="EA10" s="644"/>
      <c r="EB10" s="644"/>
      <c r="EC10" s="684"/>
    </row>
    <row r="11" spans="2:143" ht="11.25" customHeight="1">
      <c r="B11" s="638" t="s">
        <v>241</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122</v>
      </c>
      <c r="AA11" s="703"/>
      <c r="AB11" s="703"/>
      <c r="AC11" s="703"/>
      <c r="AD11" s="704" t="s">
        <v>233</v>
      </c>
      <c r="AE11" s="704"/>
      <c r="AF11" s="704"/>
      <c r="AG11" s="704"/>
      <c r="AH11" s="704"/>
      <c r="AI11" s="704"/>
      <c r="AJ11" s="704"/>
      <c r="AK11" s="704"/>
      <c r="AL11" s="646" t="s">
        <v>122</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82143</v>
      </c>
      <c r="BH11" s="644"/>
      <c r="BI11" s="644"/>
      <c r="BJ11" s="644"/>
      <c r="BK11" s="644"/>
      <c r="BL11" s="644"/>
      <c r="BM11" s="644"/>
      <c r="BN11" s="645"/>
      <c r="BO11" s="703">
        <v>6.7</v>
      </c>
      <c r="BP11" s="703"/>
      <c r="BQ11" s="703"/>
      <c r="BR11" s="703"/>
      <c r="BS11" s="649">
        <v>16238</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1845533</v>
      </c>
      <c r="CS11" s="644"/>
      <c r="CT11" s="644"/>
      <c r="CU11" s="644"/>
      <c r="CV11" s="644"/>
      <c r="CW11" s="644"/>
      <c r="CX11" s="644"/>
      <c r="CY11" s="645"/>
      <c r="CZ11" s="703">
        <v>12.7</v>
      </c>
      <c r="DA11" s="703"/>
      <c r="DB11" s="703"/>
      <c r="DC11" s="703"/>
      <c r="DD11" s="649">
        <v>273986</v>
      </c>
      <c r="DE11" s="644"/>
      <c r="DF11" s="644"/>
      <c r="DG11" s="644"/>
      <c r="DH11" s="644"/>
      <c r="DI11" s="644"/>
      <c r="DJ11" s="644"/>
      <c r="DK11" s="644"/>
      <c r="DL11" s="644"/>
      <c r="DM11" s="644"/>
      <c r="DN11" s="644"/>
      <c r="DO11" s="644"/>
      <c r="DP11" s="645"/>
      <c r="DQ11" s="649">
        <v>823894</v>
      </c>
      <c r="DR11" s="644"/>
      <c r="DS11" s="644"/>
      <c r="DT11" s="644"/>
      <c r="DU11" s="644"/>
      <c r="DV11" s="644"/>
      <c r="DW11" s="644"/>
      <c r="DX11" s="644"/>
      <c r="DY11" s="644"/>
      <c r="DZ11" s="644"/>
      <c r="EA11" s="644"/>
      <c r="EB11" s="644"/>
      <c r="EC11" s="684"/>
    </row>
    <row r="12" spans="2:143" ht="11.25" customHeight="1">
      <c r="B12" s="638" t="s">
        <v>244</v>
      </c>
      <c r="C12" s="639"/>
      <c r="D12" s="639"/>
      <c r="E12" s="639"/>
      <c r="F12" s="639"/>
      <c r="G12" s="639"/>
      <c r="H12" s="639"/>
      <c r="I12" s="639"/>
      <c r="J12" s="639"/>
      <c r="K12" s="639"/>
      <c r="L12" s="639"/>
      <c r="M12" s="639"/>
      <c r="N12" s="639"/>
      <c r="O12" s="639"/>
      <c r="P12" s="639"/>
      <c r="Q12" s="640"/>
      <c r="R12" s="641">
        <v>225749</v>
      </c>
      <c r="S12" s="644"/>
      <c r="T12" s="644"/>
      <c r="U12" s="644"/>
      <c r="V12" s="644"/>
      <c r="W12" s="644"/>
      <c r="X12" s="644"/>
      <c r="Y12" s="645"/>
      <c r="Z12" s="703">
        <v>1.5</v>
      </c>
      <c r="AA12" s="703"/>
      <c r="AB12" s="703"/>
      <c r="AC12" s="703"/>
      <c r="AD12" s="704">
        <v>225749</v>
      </c>
      <c r="AE12" s="704"/>
      <c r="AF12" s="704"/>
      <c r="AG12" s="704"/>
      <c r="AH12" s="704"/>
      <c r="AI12" s="704"/>
      <c r="AJ12" s="704"/>
      <c r="AK12" s="704"/>
      <c r="AL12" s="646">
        <v>2.9</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584863</v>
      </c>
      <c r="BH12" s="644"/>
      <c r="BI12" s="644"/>
      <c r="BJ12" s="644"/>
      <c r="BK12" s="644"/>
      <c r="BL12" s="644"/>
      <c r="BM12" s="644"/>
      <c r="BN12" s="645"/>
      <c r="BO12" s="703">
        <v>47.6</v>
      </c>
      <c r="BP12" s="703"/>
      <c r="BQ12" s="703"/>
      <c r="BR12" s="703"/>
      <c r="BS12" s="649">
        <v>54603</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304936</v>
      </c>
      <c r="CS12" s="644"/>
      <c r="CT12" s="644"/>
      <c r="CU12" s="644"/>
      <c r="CV12" s="644"/>
      <c r="CW12" s="644"/>
      <c r="CX12" s="644"/>
      <c r="CY12" s="645"/>
      <c r="CZ12" s="703">
        <v>2.1</v>
      </c>
      <c r="DA12" s="703"/>
      <c r="DB12" s="703"/>
      <c r="DC12" s="703"/>
      <c r="DD12" s="649">
        <v>136492</v>
      </c>
      <c r="DE12" s="644"/>
      <c r="DF12" s="644"/>
      <c r="DG12" s="644"/>
      <c r="DH12" s="644"/>
      <c r="DI12" s="644"/>
      <c r="DJ12" s="644"/>
      <c r="DK12" s="644"/>
      <c r="DL12" s="644"/>
      <c r="DM12" s="644"/>
      <c r="DN12" s="644"/>
      <c r="DO12" s="644"/>
      <c r="DP12" s="645"/>
      <c r="DQ12" s="649">
        <v>100150</v>
      </c>
      <c r="DR12" s="644"/>
      <c r="DS12" s="644"/>
      <c r="DT12" s="644"/>
      <c r="DU12" s="644"/>
      <c r="DV12" s="644"/>
      <c r="DW12" s="644"/>
      <c r="DX12" s="644"/>
      <c r="DY12" s="644"/>
      <c r="DZ12" s="644"/>
      <c r="EA12" s="644"/>
      <c r="EB12" s="644"/>
      <c r="EC12" s="684"/>
    </row>
    <row r="13" spans="2:143" ht="11.25" customHeight="1">
      <c r="B13" s="638" t="s">
        <v>247</v>
      </c>
      <c r="C13" s="639"/>
      <c r="D13" s="639"/>
      <c r="E13" s="639"/>
      <c r="F13" s="639"/>
      <c r="G13" s="639"/>
      <c r="H13" s="639"/>
      <c r="I13" s="639"/>
      <c r="J13" s="639"/>
      <c r="K13" s="639"/>
      <c r="L13" s="639"/>
      <c r="M13" s="639"/>
      <c r="N13" s="639"/>
      <c r="O13" s="639"/>
      <c r="P13" s="639"/>
      <c r="Q13" s="640"/>
      <c r="R13" s="641" t="s">
        <v>122</v>
      </c>
      <c r="S13" s="644"/>
      <c r="T13" s="644"/>
      <c r="U13" s="644"/>
      <c r="V13" s="644"/>
      <c r="W13" s="644"/>
      <c r="X13" s="644"/>
      <c r="Y13" s="645"/>
      <c r="Z13" s="703" t="s">
        <v>122</v>
      </c>
      <c r="AA13" s="703"/>
      <c r="AB13" s="703"/>
      <c r="AC13" s="703"/>
      <c r="AD13" s="704" t="s">
        <v>122</v>
      </c>
      <c r="AE13" s="704"/>
      <c r="AF13" s="704"/>
      <c r="AG13" s="704"/>
      <c r="AH13" s="704"/>
      <c r="AI13" s="704"/>
      <c r="AJ13" s="704"/>
      <c r="AK13" s="704"/>
      <c r="AL13" s="646" t="s">
        <v>166</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572393</v>
      </c>
      <c r="BH13" s="644"/>
      <c r="BI13" s="644"/>
      <c r="BJ13" s="644"/>
      <c r="BK13" s="644"/>
      <c r="BL13" s="644"/>
      <c r="BM13" s="644"/>
      <c r="BN13" s="645"/>
      <c r="BO13" s="703">
        <v>46.6</v>
      </c>
      <c r="BP13" s="703"/>
      <c r="BQ13" s="703"/>
      <c r="BR13" s="703"/>
      <c r="BS13" s="649">
        <v>54603</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2064279</v>
      </c>
      <c r="CS13" s="644"/>
      <c r="CT13" s="644"/>
      <c r="CU13" s="644"/>
      <c r="CV13" s="644"/>
      <c r="CW13" s="644"/>
      <c r="CX13" s="644"/>
      <c r="CY13" s="645"/>
      <c r="CZ13" s="703">
        <v>14.2</v>
      </c>
      <c r="DA13" s="703"/>
      <c r="DB13" s="703"/>
      <c r="DC13" s="703"/>
      <c r="DD13" s="649">
        <v>1097535</v>
      </c>
      <c r="DE13" s="644"/>
      <c r="DF13" s="644"/>
      <c r="DG13" s="644"/>
      <c r="DH13" s="644"/>
      <c r="DI13" s="644"/>
      <c r="DJ13" s="644"/>
      <c r="DK13" s="644"/>
      <c r="DL13" s="644"/>
      <c r="DM13" s="644"/>
      <c r="DN13" s="644"/>
      <c r="DO13" s="644"/>
      <c r="DP13" s="645"/>
      <c r="DQ13" s="649">
        <v>477807</v>
      </c>
      <c r="DR13" s="644"/>
      <c r="DS13" s="644"/>
      <c r="DT13" s="644"/>
      <c r="DU13" s="644"/>
      <c r="DV13" s="644"/>
      <c r="DW13" s="644"/>
      <c r="DX13" s="644"/>
      <c r="DY13" s="644"/>
      <c r="DZ13" s="644"/>
      <c r="EA13" s="644"/>
      <c r="EB13" s="644"/>
      <c r="EC13" s="684"/>
    </row>
    <row r="14" spans="2:143" ht="11.25" customHeight="1">
      <c r="B14" s="638" t="s">
        <v>250</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122</v>
      </c>
      <c r="AA14" s="703"/>
      <c r="AB14" s="703"/>
      <c r="AC14" s="703"/>
      <c r="AD14" s="704" t="s">
        <v>122</v>
      </c>
      <c r="AE14" s="704"/>
      <c r="AF14" s="704"/>
      <c r="AG14" s="704"/>
      <c r="AH14" s="704"/>
      <c r="AI14" s="704"/>
      <c r="AJ14" s="704"/>
      <c r="AK14" s="704"/>
      <c r="AL14" s="646" t="s">
        <v>233</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50106</v>
      </c>
      <c r="BH14" s="644"/>
      <c r="BI14" s="644"/>
      <c r="BJ14" s="644"/>
      <c r="BK14" s="644"/>
      <c r="BL14" s="644"/>
      <c r="BM14" s="644"/>
      <c r="BN14" s="645"/>
      <c r="BO14" s="703">
        <v>4.0999999999999996</v>
      </c>
      <c r="BP14" s="703"/>
      <c r="BQ14" s="703"/>
      <c r="BR14" s="703"/>
      <c r="BS14" s="649" t="s">
        <v>233</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424891</v>
      </c>
      <c r="CS14" s="644"/>
      <c r="CT14" s="644"/>
      <c r="CU14" s="644"/>
      <c r="CV14" s="644"/>
      <c r="CW14" s="644"/>
      <c r="CX14" s="644"/>
      <c r="CY14" s="645"/>
      <c r="CZ14" s="703">
        <v>2.9</v>
      </c>
      <c r="DA14" s="703"/>
      <c r="DB14" s="703"/>
      <c r="DC14" s="703"/>
      <c r="DD14" s="649">
        <v>51890</v>
      </c>
      <c r="DE14" s="644"/>
      <c r="DF14" s="644"/>
      <c r="DG14" s="644"/>
      <c r="DH14" s="644"/>
      <c r="DI14" s="644"/>
      <c r="DJ14" s="644"/>
      <c r="DK14" s="644"/>
      <c r="DL14" s="644"/>
      <c r="DM14" s="644"/>
      <c r="DN14" s="644"/>
      <c r="DO14" s="644"/>
      <c r="DP14" s="645"/>
      <c r="DQ14" s="649">
        <v>347924</v>
      </c>
      <c r="DR14" s="644"/>
      <c r="DS14" s="644"/>
      <c r="DT14" s="644"/>
      <c r="DU14" s="644"/>
      <c r="DV14" s="644"/>
      <c r="DW14" s="644"/>
      <c r="DX14" s="644"/>
      <c r="DY14" s="644"/>
      <c r="DZ14" s="644"/>
      <c r="EA14" s="644"/>
      <c r="EB14" s="644"/>
      <c r="EC14" s="684"/>
    </row>
    <row r="15" spans="2:143" ht="11.25" customHeight="1">
      <c r="B15" s="638" t="s">
        <v>253</v>
      </c>
      <c r="C15" s="639"/>
      <c r="D15" s="639"/>
      <c r="E15" s="639"/>
      <c r="F15" s="639"/>
      <c r="G15" s="639"/>
      <c r="H15" s="639"/>
      <c r="I15" s="639"/>
      <c r="J15" s="639"/>
      <c r="K15" s="639"/>
      <c r="L15" s="639"/>
      <c r="M15" s="639"/>
      <c r="N15" s="639"/>
      <c r="O15" s="639"/>
      <c r="P15" s="639"/>
      <c r="Q15" s="640"/>
      <c r="R15" s="641">
        <v>24348</v>
      </c>
      <c r="S15" s="644"/>
      <c r="T15" s="644"/>
      <c r="U15" s="644"/>
      <c r="V15" s="644"/>
      <c r="W15" s="644"/>
      <c r="X15" s="644"/>
      <c r="Y15" s="645"/>
      <c r="Z15" s="703">
        <v>0.2</v>
      </c>
      <c r="AA15" s="703"/>
      <c r="AB15" s="703"/>
      <c r="AC15" s="703"/>
      <c r="AD15" s="704">
        <v>24348</v>
      </c>
      <c r="AE15" s="704"/>
      <c r="AF15" s="704"/>
      <c r="AG15" s="704"/>
      <c r="AH15" s="704"/>
      <c r="AI15" s="704"/>
      <c r="AJ15" s="704"/>
      <c r="AK15" s="704"/>
      <c r="AL15" s="646">
        <v>0.3</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55509</v>
      </c>
      <c r="BH15" s="644"/>
      <c r="BI15" s="644"/>
      <c r="BJ15" s="644"/>
      <c r="BK15" s="644"/>
      <c r="BL15" s="644"/>
      <c r="BM15" s="644"/>
      <c r="BN15" s="645"/>
      <c r="BO15" s="703">
        <v>4.5</v>
      </c>
      <c r="BP15" s="703"/>
      <c r="BQ15" s="703"/>
      <c r="BR15" s="703"/>
      <c r="BS15" s="649" t="s">
        <v>122</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632436</v>
      </c>
      <c r="CS15" s="644"/>
      <c r="CT15" s="644"/>
      <c r="CU15" s="644"/>
      <c r="CV15" s="644"/>
      <c r="CW15" s="644"/>
      <c r="CX15" s="644"/>
      <c r="CY15" s="645"/>
      <c r="CZ15" s="703">
        <v>4.3</v>
      </c>
      <c r="DA15" s="703"/>
      <c r="DB15" s="703"/>
      <c r="DC15" s="703"/>
      <c r="DD15" s="649">
        <v>54076</v>
      </c>
      <c r="DE15" s="644"/>
      <c r="DF15" s="644"/>
      <c r="DG15" s="644"/>
      <c r="DH15" s="644"/>
      <c r="DI15" s="644"/>
      <c r="DJ15" s="644"/>
      <c r="DK15" s="644"/>
      <c r="DL15" s="644"/>
      <c r="DM15" s="644"/>
      <c r="DN15" s="644"/>
      <c r="DO15" s="644"/>
      <c r="DP15" s="645"/>
      <c r="DQ15" s="649">
        <v>513261</v>
      </c>
      <c r="DR15" s="644"/>
      <c r="DS15" s="644"/>
      <c r="DT15" s="644"/>
      <c r="DU15" s="644"/>
      <c r="DV15" s="644"/>
      <c r="DW15" s="644"/>
      <c r="DX15" s="644"/>
      <c r="DY15" s="644"/>
      <c r="DZ15" s="644"/>
      <c r="EA15" s="644"/>
      <c r="EB15" s="644"/>
      <c r="EC15" s="684"/>
    </row>
    <row r="16" spans="2:143" ht="11.25" customHeight="1">
      <c r="B16" s="638" t="s">
        <v>256</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233</v>
      </c>
      <c r="AA16" s="703"/>
      <c r="AB16" s="703"/>
      <c r="AC16" s="703"/>
      <c r="AD16" s="704" t="s">
        <v>233</v>
      </c>
      <c r="AE16" s="704"/>
      <c r="AF16" s="704"/>
      <c r="AG16" s="704"/>
      <c r="AH16" s="704"/>
      <c r="AI16" s="704"/>
      <c r="AJ16" s="704"/>
      <c r="AK16" s="704"/>
      <c r="AL16" s="646" t="s">
        <v>166</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v>4</v>
      </c>
      <c r="BH16" s="644"/>
      <c r="BI16" s="644"/>
      <c r="BJ16" s="644"/>
      <c r="BK16" s="644"/>
      <c r="BL16" s="644"/>
      <c r="BM16" s="644"/>
      <c r="BN16" s="645"/>
      <c r="BO16" s="703">
        <v>0</v>
      </c>
      <c r="BP16" s="703"/>
      <c r="BQ16" s="703"/>
      <c r="BR16" s="703"/>
      <c r="BS16" s="649" t="s">
        <v>233</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49008</v>
      </c>
      <c r="CS16" s="644"/>
      <c r="CT16" s="644"/>
      <c r="CU16" s="644"/>
      <c r="CV16" s="644"/>
      <c r="CW16" s="644"/>
      <c r="CX16" s="644"/>
      <c r="CY16" s="645"/>
      <c r="CZ16" s="703">
        <v>0.3</v>
      </c>
      <c r="DA16" s="703"/>
      <c r="DB16" s="703"/>
      <c r="DC16" s="703"/>
      <c r="DD16" s="649" t="s">
        <v>122</v>
      </c>
      <c r="DE16" s="644"/>
      <c r="DF16" s="644"/>
      <c r="DG16" s="644"/>
      <c r="DH16" s="644"/>
      <c r="DI16" s="644"/>
      <c r="DJ16" s="644"/>
      <c r="DK16" s="644"/>
      <c r="DL16" s="644"/>
      <c r="DM16" s="644"/>
      <c r="DN16" s="644"/>
      <c r="DO16" s="644"/>
      <c r="DP16" s="645"/>
      <c r="DQ16" s="649">
        <v>29090</v>
      </c>
      <c r="DR16" s="644"/>
      <c r="DS16" s="644"/>
      <c r="DT16" s="644"/>
      <c r="DU16" s="644"/>
      <c r="DV16" s="644"/>
      <c r="DW16" s="644"/>
      <c r="DX16" s="644"/>
      <c r="DY16" s="644"/>
      <c r="DZ16" s="644"/>
      <c r="EA16" s="644"/>
      <c r="EB16" s="644"/>
      <c r="EC16" s="684"/>
    </row>
    <row r="17" spans="2:133" ht="11.25" customHeight="1">
      <c r="B17" s="638" t="s">
        <v>259</v>
      </c>
      <c r="C17" s="639"/>
      <c r="D17" s="639"/>
      <c r="E17" s="639"/>
      <c r="F17" s="639"/>
      <c r="G17" s="639"/>
      <c r="H17" s="639"/>
      <c r="I17" s="639"/>
      <c r="J17" s="639"/>
      <c r="K17" s="639"/>
      <c r="L17" s="639"/>
      <c r="M17" s="639"/>
      <c r="N17" s="639"/>
      <c r="O17" s="639"/>
      <c r="P17" s="639"/>
      <c r="Q17" s="640"/>
      <c r="R17" s="641">
        <v>2147</v>
      </c>
      <c r="S17" s="644"/>
      <c r="T17" s="644"/>
      <c r="U17" s="644"/>
      <c r="V17" s="644"/>
      <c r="W17" s="644"/>
      <c r="X17" s="644"/>
      <c r="Y17" s="645"/>
      <c r="Z17" s="703">
        <v>0</v>
      </c>
      <c r="AA17" s="703"/>
      <c r="AB17" s="703"/>
      <c r="AC17" s="703"/>
      <c r="AD17" s="704">
        <v>2147</v>
      </c>
      <c r="AE17" s="704"/>
      <c r="AF17" s="704"/>
      <c r="AG17" s="704"/>
      <c r="AH17" s="704"/>
      <c r="AI17" s="704"/>
      <c r="AJ17" s="704"/>
      <c r="AK17" s="704"/>
      <c r="AL17" s="646">
        <v>0</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233</v>
      </c>
      <c r="BP17" s="703"/>
      <c r="BQ17" s="703"/>
      <c r="BR17" s="703"/>
      <c r="BS17" s="649" t="s">
        <v>122</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2961150</v>
      </c>
      <c r="CS17" s="644"/>
      <c r="CT17" s="644"/>
      <c r="CU17" s="644"/>
      <c r="CV17" s="644"/>
      <c r="CW17" s="644"/>
      <c r="CX17" s="644"/>
      <c r="CY17" s="645"/>
      <c r="CZ17" s="703">
        <v>20.3</v>
      </c>
      <c r="DA17" s="703"/>
      <c r="DB17" s="703"/>
      <c r="DC17" s="703"/>
      <c r="DD17" s="649" t="s">
        <v>122</v>
      </c>
      <c r="DE17" s="644"/>
      <c r="DF17" s="644"/>
      <c r="DG17" s="644"/>
      <c r="DH17" s="644"/>
      <c r="DI17" s="644"/>
      <c r="DJ17" s="644"/>
      <c r="DK17" s="644"/>
      <c r="DL17" s="644"/>
      <c r="DM17" s="644"/>
      <c r="DN17" s="644"/>
      <c r="DO17" s="644"/>
      <c r="DP17" s="645"/>
      <c r="DQ17" s="649">
        <v>2922391</v>
      </c>
      <c r="DR17" s="644"/>
      <c r="DS17" s="644"/>
      <c r="DT17" s="644"/>
      <c r="DU17" s="644"/>
      <c r="DV17" s="644"/>
      <c r="DW17" s="644"/>
      <c r="DX17" s="644"/>
      <c r="DY17" s="644"/>
      <c r="DZ17" s="644"/>
      <c r="EA17" s="644"/>
      <c r="EB17" s="644"/>
      <c r="EC17" s="684"/>
    </row>
    <row r="18" spans="2:133" ht="11.25" customHeight="1">
      <c r="B18" s="638" t="s">
        <v>262</v>
      </c>
      <c r="C18" s="639"/>
      <c r="D18" s="639"/>
      <c r="E18" s="639"/>
      <c r="F18" s="639"/>
      <c r="G18" s="639"/>
      <c r="H18" s="639"/>
      <c r="I18" s="639"/>
      <c r="J18" s="639"/>
      <c r="K18" s="639"/>
      <c r="L18" s="639"/>
      <c r="M18" s="639"/>
      <c r="N18" s="639"/>
      <c r="O18" s="639"/>
      <c r="P18" s="639"/>
      <c r="Q18" s="640"/>
      <c r="R18" s="641">
        <v>6631134</v>
      </c>
      <c r="S18" s="644"/>
      <c r="T18" s="644"/>
      <c r="U18" s="644"/>
      <c r="V18" s="644"/>
      <c r="W18" s="644"/>
      <c r="X18" s="644"/>
      <c r="Y18" s="645"/>
      <c r="Z18" s="703">
        <v>44.6</v>
      </c>
      <c r="AA18" s="703"/>
      <c r="AB18" s="703"/>
      <c r="AC18" s="703"/>
      <c r="AD18" s="704">
        <v>6094598</v>
      </c>
      <c r="AE18" s="704"/>
      <c r="AF18" s="704"/>
      <c r="AG18" s="704"/>
      <c r="AH18" s="704"/>
      <c r="AI18" s="704"/>
      <c r="AJ18" s="704"/>
      <c r="AK18" s="704"/>
      <c r="AL18" s="646">
        <v>78.2</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166</v>
      </c>
      <c r="BP18" s="703"/>
      <c r="BQ18" s="703"/>
      <c r="BR18" s="703"/>
      <c r="BS18" s="649" t="s">
        <v>166</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v>70000</v>
      </c>
      <c r="CS18" s="644"/>
      <c r="CT18" s="644"/>
      <c r="CU18" s="644"/>
      <c r="CV18" s="644"/>
      <c r="CW18" s="644"/>
      <c r="CX18" s="644"/>
      <c r="CY18" s="645"/>
      <c r="CZ18" s="703">
        <v>0.5</v>
      </c>
      <c r="DA18" s="703"/>
      <c r="DB18" s="703"/>
      <c r="DC18" s="703"/>
      <c r="DD18" s="649">
        <v>70000</v>
      </c>
      <c r="DE18" s="644"/>
      <c r="DF18" s="644"/>
      <c r="DG18" s="644"/>
      <c r="DH18" s="644"/>
      <c r="DI18" s="644"/>
      <c r="DJ18" s="644"/>
      <c r="DK18" s="644"/>
      <c r="DL18" s="644"/>
      <c r="DM18" s="644"/>
      <c r="DN18" s="644"/>
      <c r="DO18" s="644"/>
      <c r="DP18" s="645"/>
      <c r="DQ18" s="649">
        <v>70000</v>
      </c>
      <c r="DR18" s="644"/>
      <c r="DS18" s="644"/>
      <c r="DT18" s="644"/>
      <c r="DU18" s="644"/>
      <c r="DV18" s="644"/>
      <c r="DW18" s="644"/>
      <c r="DX18" s="644"/>
      <c r="DY18" s="644"/>
      <c r="DZ18" s="644"/>
      <c r="EA18" s="644"/>
      <c r="EB18" s="644"/>
      <c r="EC18" s="684"/>
    </row>
    <row r="19" spans="2:133" ht="11.25" customHeight="1">
      <c r="B19" s="638" t="s">
        <v>265</v>
      </c>
      <c r="C19" s="639"/>
      <c r="D19" s="639"/>
      <c r="E19" s="639"/>
      <c r="F19" s="639"/>
      <c r="G19" s="639"/>
      <c r="H19" s="639"/>
      <c r="I19" s="639"/>
      <c r="J19" s="639"/>
      <c r="K19" s="639"/>
      <c r="L19" s="639"/>
      <c r="M19" s="639"/>
      <c r="N19" s="639"/>
      <c r="O19" s="639"/>
      <c r="P19" s="639"/>
      <c r="Q19" s="640"/>
      <c r="R19" s="641">
        <v>6094598</v>
      </c>
      <c r="S19" s="644"/>
      <c r="T19" s="644"/>
      <c r="U19" s="644"/>
      <c r="V19" s="644"/>
      <c r="W19" s="644"/>
      <c r="X19" s="644"/>
      <c r="Y19" s="645"/>
      <c r="Z19" s="703">
        <v>41</v>
      </c>
      <c r="AA19" s="703"/>
      <c r="AB19" s="703"/>
      <c r="AC19" s="703"/>
      <c r="AD19" s="704">
        <v>6094598</v>
      </c>
      <c r="AE19" s="704"/>
      <c r="AF19" s="704"/>
      <c r="AG19" s="704"/>
      <c r="AH19" s="704"/>
      <c r="AI19" s="704"/>
      <c r="AJ19" s="704"/>
      <c r="AK19" s="704"/>
      <c r="AL19" s="646">
        <v>78.2</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23889</v>
      </c>
      <c r="BH19" s="644"/>
      <c r="BI19" s="644"/>
      <c r="BJ19" s="644"/>
      <c r="BK19" s="644"/>
      <c r="BL19" s="644"/>
      <c r="BM19" s="644"/>
      <c r="BN19" s="645"/>
      <c r="BO19" s="703">
        <v>1.9</v>
      </c>
      <c r="BP19" s="703"/>
      <c r="BQ19" s="703"/>
      <c r="BR19" s="703"/>
      <c r="BS19" s="649" t="s">
        <v>122</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233</v>
      </c>
      <c r="CS19" s="644"/>
      <c r="CT19" s="644"/>
      <c r="CU19" s="644"/>
      <c r="CV19" s="644"/>
      <c r="CW19" s="644"/>
      <c r="CX19" s="644"/>
      <c r="CY19" s="645"/>
      <c r="CZ19" s="703" t="s">
        <v>122</v>
      </c>
      <c r="DA19" s="703"/>
      <c r="DB19" s="703"/>
      <c r="DC19" s="703"/>
      <c r="DD19" s="649" t="s">
        <v>233</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c r="B20" s="638" t="s">
        <v>268</v>
      </c>
      <c r="C20" s="639"/>
      <c r="D20" s="639"/>
      <c r="E20" s="639"/>
      <c r="F20" s="639"/>
      <c r="G20" s="639"/>
      <c r="H20" s="639"/>
      <c r="I20" s="639"/>
      <c r="J20" s="639"/>
      <c r="K20" s="639"/>
      <c r="L20" s="639"/>
      <c r="M20" s="639"/>
      <c r="N20" s="639"/>
      <c r="O20" s="639"/>
      <c r="P20" s="639"/>
      <c r="Q20" s="640"/>
      <c r="R20" s="641">
        <v>536536</v>
      </c>
      <c r="S20" s="644"/>
      <c r="T20" s="644"/>
      <c r="U20" s="644"/>
      <c r="V20" s="644"/>
      <c r="W20" s="644"/>
      <c r="X20" s="644"/>
      <c r="Y20" s="645"/>
      <c r="Z20" s="703">
        <v>3.6</v>
      </c>
      <c r="AA20" s="703"/>
      <c r="AB20" s="703"/>
      <c r="AC20" s="703"/>
      <c r="AD20" s="704" t="s">
        <v>166</v>
      </c>
      <c r="AE20" s="704"/>
      <c r="AF20" s="704"/>
      <c r="AG20" s="704"/>
      <c r="AH20" s="704"/>
      <c r="AI20" s="704"/>
      <c r="AJ20" s="704"/>
      <c r="AK20" s="704"/>
      <c r="AL20" s="646" t="s">
        <v>166</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23889</v>
      </c>
      <c r="BH20" s="644"/>
      <c r="BI20" s="644"/>
      <c r="BJ20" s="644"/>
      <c r="BK20" s="644"/>
      <c r="BL20" s="644"/>
      <c r="BM20" s="644"/>
      <c r="BN20" s="645"/>
      <c r="BO20" s="703">
        <v>1.9</v>
      </c>
      <c r="BP20" s="703"/>
      <c r="BQ20" s="703"/>
      <c r="BR20" s="703"/>
      <c r="BS20" s="649" t="s">
        <v>122</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14551943</v>
      </c>
      <c r="CS20" s="644"/>
      <c r="CT20" s="644"/>
      <c r="CU20" s="644"/>
      <c r="CV20" s="644"/>
      <c r="CW20" s="644"/>
      <c r="CX20" s="644"/>
      <c r="CY20" s="645"/>
      <c r="CZ20" s="703">
        <v>100</v>
      </c>
      <c r="DA20" s="703"/>
      <c r="DB20" s="703"/>
      <c r="DC20" s="703"/>
      <c r="DD20" s="649">
        <v>2013428</v>
      </c>
      <c r="DE20" s="644"/>
      <c r="DF20" s="644"/>
      <c r="DG20" s="644"/>
      <c r="DH20" s="644"/>
      <c r="DI20" s="644"/>
      <c r="DJ20" s="644"/>
      <c r="DK20" s="644"/>
      <c r="DL20" s="644"/>
      <c r="DM20" s="644"/>
      <c r="DN20" s="644"/>
      <c r="DO20" s="644"/>
      <c r="DP20" s="645"/>
      <c r="DQ20" s="649">
        <v>9121070</v>
      </c>
      <c r="DR20" s="644"/>
      <c r="DS20" s="644"/>
      <c r="DT20" s="644"/>
      <c r="DU20" s="644"/>
      <c r="DV20" s="644"/>
      <c r="DW20" s="644"/>
      <c r="DX20" s="644"/>
      <c r="DY20" s="644"/>
      <c r="DZ20" s="644"/>
      <c r="EA20" s="644"/>
      <c r="EB20" s="644"/>
      <c r="EC20" s="684"/>
    </row>
    <row r="21" spans="2:133" ht="11.25" customHeight="1">
      <c r="B21" s="638" t="s">
        <v>271</v>
      </c>
      <c r="C21" s="639"/>
      <c r="D21" s="639"/>
      <c r="E21" s="639"/>
      <c r="F21" s="639"/>
      <c r="G21" s="639"/>
      <c r="H21" s="639"/>
      <c r="I21" s="639"/>
      <c r="J21" s="639"/>
      <c r="K21" s="639"/>
      <c r="L21" s="639"/>
      <c r="M21" s="639"/>
      <c r="N21" s="639"/>
      <c r="O21" s="639"/>
      <c r="P21" s="639"/>
      <c r="Q21" s="640"/>
      <c r="R21" s="641" t="s">
        <v>233</v>
      </c>
      <c r="S21" s="644"/>
      <c r="T21" s="644"/>
      <c r="U21" s="644"/>
      <c r="V21" s="644"/>
      <c r="W21" s="644"/>
      <c r="X21" s="644"/>
      <c r="Y21" s="645"/>
      <c r="Z21" s="703" t="s">
        <v>122</v>
      </c>
      <c r="AA21" s="703"/>
      <c r="AB21" s="703"/>
      <c r="AC21" s="703"/>
      <c r="AD21" s="704" t="s">
        <v>122</v>
      </c>
      <c r="AE21" s="704"/>
      <c r="AF21" s="704"/>
      <c r="AG21" s="704"/>
      <c r="AH21" s="704"/>
      <c r="AI21" s="704"/>
      <c r="AJ21" s="704"/>
      <c r="AK21" s="704"/>
      <c r="AL21" s="646" t="s">
        <v>166</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v>23889</v>
      </c>
      <c r="BH21" s="644"/>
      <c r="BI21" s="644"/>
      <c r="BJ21" s="644"/>
      <c r="BK21" s="644"/>
      <c r="BL21" s="644"/>
      <c r="BM21" s="644"/>
      <c r="BN21" s="645"/>
      <c r="BO21" s="703">
        <v>1.9</v>
      </c>
      <c r="BP21" s="703"/>
      <c r="BQ21" s="703"/>
      <c r="BR21" s="703"/>
      <c r="BS21" s="649" t="s">
        <v>233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273</v>
      </c>
      <c r="C22" s="639"/>
      <c r="D22" s="639"/>
      <c r="E22" s="639"/>
      <c r="F22" s="639"/>
      <c r="G22" s="639"/>
      <c r="H22" s="639"/>
      <c r="I22" s="639"/>
      <c r="J22" s="639"/>
      <c r="K22" s="639"/>
      <c r="L22" s="639"/>
      <c r="M22" s="639"/>
      <c r="N22" s="639"/>
      <c r="O22" s="639"/>
      <c r="P22" s="639"/>
      <c r="Q22" s="640"/>
      <c r="R22" s="641">
        <v>8250343</v>
      </c>
      <c r="S22" s="644"/>
      <c r="T22" s="644"/>
      <c r="U22" s="644"/>
      <c r="V22" s="644"/>
      <c r="W22" s="644"/>
      <c r="X22" s="644"/>
      <c r="Y22" s="645"/>
      <c r="Z22" s="703">
        <v>55.5</v>
      </c>
      <c r="AA22" s="703"/>
      <c r="AB22" s="703"/>
      <c r="AC22" s="703"/>
      <c r="AD22" s="704">
        <v>7713807</v>
      </c>
      <c r="AE22" s="704"/>
      <c r="AF22" s="704"/>
      <c r="AG22" s="704"/>
      <c r="AH22" s="704"/>
      <c r="AI22" s="704"/>
      <c r="AJ22" s="704"/>
      <c r="AK22" s="704"/>
      <c r="AL22" s="646">
        <v>99</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166</v>
      </c>
      <c r="BH22" s="644"/>
      <c r="BI22" s="644"/>
      <c r="BJ22" s="644"/>
      <c r="BK22" s="644"/>
      <c r="BL22" s="644"/>
      <c r="BM22" s="644"/>
      <c r="BN22" s="645"/>
      <c r="BO22" s="703" t="s">
        <v>233</v>
      </c>
      <c r="BP22" s="703"/>
      <c r="BQ22" s="703"/>
      <c r="BR22" s="703"/>
      <c r="BS22" s="649" t="s">
        <v>122</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276</v>
      </c>
      <c r="C23" s="639"/>
      <c r="D23" s="639"/>
      <c r="E23" s="639"/>
      <c r="F23" s="639"/>
      <c r="G23" s="639"/>
      <c r="H23" s="639"/>
      <c r="I23" s="639"/>
      <c r="J23" s="639"/>
      <c r="K23" s="639"/>
      <c r="L23" s="639"/>
      <c r="M23" s="639"/>
      <c r="N23" s="639"/>
      <c r="O23" s="639"/>
      <c r="P23" s="639"/>
      <c r="Q23" s="640"/>
      <c r="R23" s="641">
        <v>1451</v>
      </c>
      <c r="S23" s="644"/>
      <c r="T23" s="644"/>
      <c r="U23" s="644"/>
      <c r="V23" s="644"/>
      <c r="W23" s="644"/>
      <c r="X23" s="644"/>
      <c r="Y23" s="645"/>
      <c r="Z23" s="703">
        <v>0</v>
      </c>
      <c r="AA23" s="703"/>
      <c r="AB23" s="703"/>
      <c r="AC23" s="703"/>
      <c r="AD23" s="704">
        <v>1451</v>
      </c>
      <c r="AE23" s="704"/>
      <c r="AF23" s="704"/>
      <c r="AG23" s="704"/>
      <c r="AH23" s="704"/>
      <c r="AI23" s="704"/>
      <c r="AJ23" s="704"/>
      <c r="AK23" s="704"/>
      <c r="AL23" s="646">
        <v>0</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t="s">
        <v>166</v>
      </c>
      <c r="BH23" s="644"/>
      <c r="BI23" s="644"/>
      <c r="BJ23" s="644"/>
      <c r="BK23" s="644"/>
      <c r="BL23" s="644"/>
      <c r="BM23" s="644"/>
      <c r="BN23" s="645"/>
      <c r="BO23" s="703" t="s">
        <v>233</v>
      </c>
      <c r="BP23" s="703"/>
      <c r="BQ23" s="703"/>
      <c r="BR23" s="703"/>
      <c r="BS23" s="649" t="s">
        <v>166</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c r="B24" s="638" t="s">
        <v>283</v>
      </c>
      <c r="C24" s="639"/>
      <c r="D24" s="639"/>
      <c r="E24" s="639"/>
      <c r="F24" s="639"/>
      <c r="G24" s="639"/>
      <c r="H24" s="639"/>
      <c r="I24" s="639"/>
      <c r="J24" s="639"/>
      <c r="K24" s="639"/>
      <c r="L24" s="639"/>
      <c r="M24" s="639"/>
      <c r="N24" s="639"/>
      <c r="O24" s="639"/>
      <c r="P24" s="639"/>
      <c r="Q24" s="640"/>
      <c r="R24" s="641">
        <v>68024</v>
      </c>
      <c r="S24" s="644"/>
      <c r="T24" s="644"/>
      <c r="U24" s="644"/>
      <c r="V24" s="644"/>
      <c r="W24" s="644"/>
      <c r="X24" s="644"/>
      <c r="Y24" s="645"/>
      <c r="Z24" s="703">
        <v>0.5</v>
      </c>
      <c r="AA24" s="703"/>
      <c r="AB24" s="703"/>
      <c r="AC24" s="703"/>
      <c r="AD24" s="704" t="s">
        <v>122</v>
      </c>
      <c r="AE24" s="704"/>
      <c r="AF24" s="704"/>
      <c r="AG24" s="704"/>
      <c r="AH24" s="704"/>
      <c r="AI24" s="704"/>
      <c r="AJ24" s="704"/>
      <c r="AK24" s="704"/>
      <c r="AL24" s="646" t="s">
        <v>122</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122</v>
      </c>
      <c r="BP24" s="703"/>
      <c r="BQ24" s="703"/>
      <c r="BR24" s="703"/>
      <c r="BS24" s="649" t="s">
        <v>166</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5576261</v>
      </c>
      <c r="CS24" s="707"/>
      <c r="CT24" s="707"/>
      <c r="CU24" s="707"/>
      <c r="CV24" s="707"/>
      <c r="CW24" s="707"/>
      <c r="CX24" s="707"/>
      <c r="CY24" s="753"/>
      <c r="CZ24" s="754">
        <v>38.299999999999997</v>
      </c>
      <c r="DA24" s="723"/>
      <c r="DB24" s="723"/>
      <c r="DC24" s="757"/>
      <c r="DD24" s="752">
        <v>4540891</v>
      </c>
      <c r="DE24" s="707"/>
      <c r="DF24" s="707"/>
      <c r="DG24" s="707"/>
      <c r="DH24" s="707"/>
      <c r="DI24" s="707"/>
      <c r="DJ24" s="707"/>
      <c r="DK24" s="753"/>
      <c r="DL24" s="752">
        <v>4011303</v>
      </c>
      <c r="DM24" s="707"/>
      <c r="DN24" s="707"/>
      <c r="DO24" s="707"/>
      <c r="DP24" s="707"/>
      <c r="DQ24" s="707"/>
      <c r="DR24" s="707"/>
      <c r="DS24" s="707"/>
      <c r="DT24" s="707"/>
      <c r="DU24" s="707"/>
      <c r="DV24" s="753"/>
      <c r="DW24" s="754">
        <v>49.5</v>
      </c>
      <c r="DX24" s="723"/>
      <c r="DY24" s="723"/>
      <c r="DZ24" s="723"/>
      <c r="EA24" s="723"/>
      <c r="EB24" s="723"/>
      <c r="EC24" s="755"/>
    </row>
    <row r="25" spans="2:133" ht="11.25" customHeight="1">
      <c r="B25" s="638" t="s">
        <v>286</v>
      </c>
      <c r="C25" s="639"/>
      <c r="D25" s="639"/>
      <c r="E25" s="639"/>
      <c r="F25" s="639"/>
      <c r="G25" s="639"/>
      <c r="H25" s="639"/>
      <c r="I25" s="639"/>
      <c r="J25" s="639"/>
      <c r="K25" s="639"/>
      <c r="L25" s="639"/>
      <c r="M25" s="639"/>
      <c r="N25" s="639"/>
      <c r="O25" s="639"/>
      <c r="P25" s="639"/>
      <c r="Q25" s="640"/>
      <c r="R25" s="641">
        <v>362601</v>
      </c>
      <c r="S25" s="644"/>
      <c r="T25" s="644"/>
      <c r="U25" s="644"/>
      <c r="V25" s="644"/>
      <c r="W25" s="644"/>
      <c r="X25" s="644"/>
      <c r="Y25" s="645"/>
      <c r="Z25" s="703">
        <v>2.4</v>
      </c>
      <c r="AA25" s="703"/>
      <c r="AB25" s="703"/>
      <c r="AC25" s="703"/>
      <c r="AD25" s="704">
        <v>74521</v>
      </c>
      <c r="AE25" s="704"/>
      <c r="AF25" s="704"/>
      <c r="AG25" s="704"/>
      <c r="AH25" s="704"/>
      <c r="AI25" s="704"/>
      <c r="AJ25" s="704"/>
      <c r="AK25" s="704"/>
      <c r="AL25" s="646">
        <v>1</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233</v>
      </c>
      <c r="BH25" s="644"/>
      <c r="BI25" s="644"/>
      <c r="BJ25" s="644"/>
      <c r="BK25" s="644"/>
      <c r="BL25" s="644"/>
      <c r="BM25" s="644"/>
      <c r="BN25" s="645"/>
      <c r="BO25" s="703" t="s">
        <v>233</v>
      </c>
      <c r="BP25" s="703"/>
      <c r="BQ25" s="703"/>
      <c r="BR25" s="703"/>
      <c r="BS25" s="649" t="s">
        <v>233</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1242627</v>
      </c>
      <c r="CS25" s="642"/>
      <c r="CT25" s="642"/>
      <c r="CU25" s="642"/>
      <c r="CV25" s="642"/>
      <c r="CW25" s="642"/>
      <c r="CX25" s="642"/>
      <c r="CY25" s="643"/>
      <c r="CZ25" s="646">
        <v>8.5</v>
      </c>
      <c r="DA25" s="675"/>
      <c r="DB25" s="675"/>
      <c r="DC25" s="676"/>
      <c r="DD25" s="649">
        <v>1161587</v>
      </c>
      <c r="DE25" s="642"/>
      <c r="DF25" s="642"/>
      <c r="DG25" s="642"/>
      <c r="DH25" s="642"/>
      <c r="DI25" s="642"/>
      <c r="DJ25" s="642"/>
      <c r="DK25" s="643"/>
      <c r="DL25" s="649">
        <v>1050882</v>
      </c>
      <c r="DM25" s="642"/>
      <c r="DN25" s="642"/>
      <c r="DO25" s="642"/>
      <c r="DP25" s="642"/>
      <c r="DQ25" s="642"/>
      <c r="DR25" s="642"/>
      <c r="DS25" s="642"/>
      <c r="DT25" s="642"/>
      <c r="DU25" s="642"/>
      <c r="DV25" s="643"/>
      <c r="DW25" s="646">
        <v>13</v>
      </c>
      <c r="DX25" s="675"/>
      <c r="DY25" s="675"/>
      <c r="DZ25" s="675"/>
      <c r="EA25" s="675"/>
      <c r="EB25" s="675"/>
      <c r="EC25" s="677"/>
    </row>
    <row r="26" spans="2:133" ht="11.25" customHeight="1">
      <c r="B26" s="638" t="s">
        <v>289</v>
      </c>
      <c r="C26" s="639"/>
      <c r="D26" s="639"/>
      <c r="E26" s="639"/>
      <c r="F26" s="639"/>
      <c r="G26" s="639"/>
      <c r="H26" s="639"/>
      <c r="I26" s="639"/>
      <c r="J26" s="639"/>
      <c r="K26" s="639"/>
      <c r="L26" s="639"/>
      <c r="M26" s="639"/>
      <c r="N26" s="639"/>
      <c r="O26" s="639"/>
      <c r="P26" s="639"/>
      <c r="Q26" s="640"/>
      <c r="R26" s="641">
        <v>36729</v>
      </c>
      <c r="S26" s="644"/>
      <c r="T26" s="644"/>
      <c r="U26" s="644"/>
      <c r="V26" s="644"/>
      <c r="W26" s="644"/>
      <c r="X26" s="644"/>
      <c r="Y26" s="645"/>
      <c r="Z26" s="703">
        <v>0.2</v>
      </c>
      <c r="AA26" s="703"/>
      <c r="AB26" s="703"/>
      <c r="AC26" s="703"/>
      <c r="AD26" s="704" t="s">
        <v>166</v>
      </c>
      <c r="AE26" s="704"/>
      <c r="AF26" s="704"/>
      <c r="AG26" s="704"/>
      <c r="AH26" s="704"/>
      <c r="AI26" s="704"/>
      <c r="AJ26" s="704"/>
      <c r="AK26" s="704"/>
      <c r="AL26" s="646" t="s">
        <v>122</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122</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665004</v>
      </c>
      <c r="CS26" s="644"/>
      <c r="CT26" s="644"/>
      <c r="CU26" s="644"/>
      <c r="CV26" s="644"/>
      <c r="CW26" s="644"/>
      <c r="CX26" s="644"/>
      <c r="CY26" s="645"/>
      <c r="CZ26" s="646">
        <v>4.5999999999999996</v>
      </c>
      <c r="DA26" s="675"/>
      <c r="DB26" s="675"/>
      <c r="DC26" s="676"/>
      <c r="DD26" s="649">
        <v>612977</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c r="B27" s="638" t="s">
        <v>292</v>
      </c>
      <c r="C27" s="639"/>
      <c r="D27" s="639"/>
      <c r="E27" s="639"/>
      <c r="F27" s="639"/>
      <c r="G27" s="639"/>
      <c r="H27" s="639"/>
      <c r="I27" s="639"/>
      <c r="J27" s="639"/>
      <c r="K27" s="639"/>
      <c r="L27" s="639"/>
      <c r="M27" s="639"/>
      <c r="N27" s="639"/>
      <c r="O27" s="639"/>
      <c r="P27" s="639"/>
      <c r="Q27" s="640"/>
      <c r="R27" s="641">
        <v>1068630</v>
      </c>
      <c r="S27" s="644"/>
      <c r="T27" s="644"/>
      <c r="U27" s="644"/>
      <c r="V27" s="644"/>
      <c r="W27" s="644"/>
      <c r="X27" s="644"/>
      <c r="Y27" s="645"/>
      <c r="Z27" s="703">
        <v>7.2</v>
      </c>
      <c r="AA27" s="703"/>
      <c r="AB27" s="703"/>
      <c r="AC27" s="703"/>
      <c r="AD27" s="704" t="s">
        <v>122</v>
      </c>
      <c r="AE27" s="704"/>
      <c r="AF27" s="704"/>
      <c r="AG27" s="704"/>
      <c r="AH27" s="704"/>
      <c r="AI27" s="704"/>
      <c r="AJ27" s="704"/>
      <c r="AK27" s="704"/>
      <c r="AL27" s="646" t="s">
        <v>166</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1227639</v>
      </c>
      <c r="BH27" s="644"/>
      <c r="BI27" s="644"/>
      <c r="BJ27" s="644"/>
      <c r="BK27" s="644"/>
      <c r="BL27" s="644"/>
      <c r="BM27" s="644"/>
      <c r="BN27" s="645"/>
      <c r="BO27" s="703">
        <v>100</v>
      </c>
      <c r="BP27" s="703"/>
      <c r="BQ27" s="703"/>
      <c r="BR27" s="703"/>
      <c r="BS27" s="649">
        <v>70841</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1380293</v>
      </c>
      <c r="CS27" s="642"/>
      <c r="CT27" s="642"/>
      <c r="CU27" s="642"/>
      <c r="CV27" s="642"/>
      <c r="CW27" s="642"/>
      <c r="CX27" s="642"/>
      <c r="CY27" s="643"/>
      <c r="CZ27" s="646">
        <v>9.5</v>
      </c>
      <c r="DA27" s="675"/>
      <c r="DB27" s="675"/>
      <c r="DC27" s="676"/>
      <c r="DD27" s="649">
        <v>464722</v>
      </c>
      <c r="DE27" s="642"/>
      <c r="DF27" s="642"/>
      <c r="DG27" s="642"/>
      <c r="DH27" s="642"/>
      <c r="DI27" s="642"/>
      <c r="DJ27" s="642"/>
      <c r="DK27" s="643"/>
      <c r="DL27" s="649">
        <v>460792</v>
      </c>
      <c r="DM27" s="642"/>
      <c r="DN27" s="642"/>
      <c r="DO27" s="642"/>
      <c r="DP27" s="642"/>
      <c r="DQ27" s="642"/>
      <c r="DR27" s="642"/>
      <c r="DS27" s="642"/>
      <c r="DT27" s="642"/>
      <c r="DU27" s="642"/>
      <c r="DV27" s="643"/>
      <c r="DW27" s="646">
        <v>5.7</v>
      </c>
      <c r="DX27" s="675"/>
      <c r="DY27" s="675"/>
      <c r="DZ27" s="675"/>
      <c r="EA27" s="675"/>
      <c r="EB27" s="675"/>
      <c r="EC27" s="677"/>
    </row>
    <row r="28" spans="2:133" ht="11.25" customHeight="1">
      <c r="B28" s="746" t="s">
        <v>295</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122</v>
      </c>
      <c r="AA28" s="703"/>
      <c r="AB28" s="703"/>
      <c r="AC28" s="703"/>
      <c r="AD28" s="704" t="s">
        <v>166</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2953341</v>
      </c>
      <c r="CS28" s="644"/>
      <c r="CT28" s="644"/>
      <c r="CU28" s="644"/>
      <c r="CV28" s="644"/>
      <c r="CW28" s="644"/>
      <c r="CX28" s="644"/>
      <c r="CY28" s="645"/>
      <c r="CZ28" s="646">
        <v>20.3</v>
      </c>
      <c r="DA28" s="675"/>
      <c r="DB28" s="675"/>
      <c r="DC28" s="676"/>
      <c r="DD28" s="649">
        <v>2914582</v>
      </c>
      <c r="DE28" s="644"/>
      <c r="DF28" s="644"/>
      <c r="DG28" s="644"/>
      <c r="DH28" s="644"/>
      <c r="DI28" s="644"/>
      <c r="DJ28" s="644"/>
      <c r="DK28" s="645"/>
      <c r="DL28" s="649">
        <v>2499629</v>
      </c>
      <c r="DM28" s="644"/>
      <c r="DN28" s="644"/>
      <c r="DO28" s="644"/>
      <c r="DP28" s="644"/>
      <c r="DQ28" s="644"/>
      <c r="DR28" s="644"/>
      <c r="DS28" s="644"/>
      <c r="DT28" s="644"/>
      <c r="DU28" s="644"/>
      <c r="DV28" s="645"/>
      <c r="DW28" s="646">
        <v>30.9</v>
      </c>
      <c r="DX28" s="675"/>
      <c r="DY28" s="675"/>
      <c r="DZ28" s="675"/>
      <c r="EA28" s="675"/>
      <c r="EB28" s="675"/>
      <c r="EC28" s="677"/>
    </row>
    <row r="29" spans="2:133" ht="11.25" customHeight="1">
      <c r="B29" s="638" t="s">
        <v>297</v>
      </c>
      <c r="C29" s="639"/>
      <c r="D29" s="639"/>
      <c r="E29" s="639"/>
      <c r="F29" s="639"/>
      <c r="G29" s="639"/>
      <c r="H29" s="639"/>
      <c r="I29" s="639"/>
      <c r="J29" s="639"/>
      <c r="K29" s="639"/>
      <c r="L29" s="639"/>
      <c r="M29" s="639"/>
      <c r="N29" s="639"/>
      <c r="O29" s="639"/>
      <c r="P29" s="639"/>
      <c r="Q29" s="640"/>
      <c r="R29" s="641">
        <v>1061242</v>
      </c>
      <c r="S29" s="644"/>
      <c r="T29" s="644"/>
      <c r="U29" s="644"/>
      <c r="V29" s="644"/>
      <c r="W29" s="644"/>
      <c r="X29" s="644"/>
      <c r="Y29" s="645"/>
      <c r="Z29" s="703">
        <v>7.1</v>
      </c>
      <c r="AA29" s="703"/>
      <c r="AB29" s="703"/>
      <c r="AC29" s="703"/>
      <c r="AD29" s="704" t="s">
        <v>122</v>
      </c>
      <c r="AE29" s="704"/>
      <c r="AF29" s="704"/>
      <c r="AG29" s="704"/>
      <c r="AH29" s="704"/>
      <c r="AI29" s="704"/>
      <c r="AJ29" s="704"/>
      <c r="AK29" s="704"/>
      <c r="AL29" s="646" t="s">
        <v>122</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62</v>
      </c>
      <c r="CG29" s="682"/>
      <c r="CH29" s="682"/>
      <c r="CI29" s="682"/>
      <c r="CJ29" s="682"/>
      <c r="CK29" s="682"/>
      <c r="CL29" s="682"/>
      <c r="CM29" s="682"/>
      <c r="CN29" s="682"/>
      <c r="CO29" s="682"/>
      <c r="CP29" s="682"/>
      <c r="CQ29" s="683"/>
      <c r="CR29" s="641">
        <v>2952870</v>
      </c>
      <c r="CS29" s="642"/>
      <c r="CT29" s="642"/>
      <c r="CU29" s="642"/>
      <c r="CV29" s="642"/>
      <c r="CW29" s="642"/>
      <c r="CX29" s="642"/>
      <c r="CY29" s="643"/>
      <c r="CZ29" s="646">
        <v>20.3</v>
      </c>
      <c r="DA29" s="675"/>
      <c r="DB29" s="675"/>
      <c r="DC29" s="676"/>
      <c r="DD29" s="649">
        <v>2914111</v>
      </c>
      <c r="DE29" s="642"/>
      <c r="DF29" s="642"/>
      <c r="DG29" s="642"/>
      <c r="DH29" s="642"/>
      <c r="DI29" s="642"/>
      <c r="DJ29" s="642"/>
      <c r="DK29" s="643"/>
      <c r="DL29" s="649">
        <v>2499158</v>
      </c>
      <c r="DM29" s="642"/>
      <c r="DN29" s="642"/>
      <c r="DO29" s="642"/>
      <c r="DP29" s="642"/>
      <c r="DQ29" s="642"/>
      <c r="DR29" s="642"/>
      <c r="DS29" s="642"/>
      <c r="DT29" s="642"/>
      <c r="DU29" s="642"/>
      <c r="DV29" s="643"/>
      <c r="DW29" s="646">
        <v>30.9</v>
      </c>
      <c r="DX29" s="675"/>
      <c r="DY29" s="675"/>
      <c r="DZ29" s="675"/>
      <c r="EA29" s="675"/>
      <c r="EB29" s="675"/>
      <c r="EC29" s="677"/>
    </row>
    <row r="30" spans="2:133" ht="11.25" customHeight="1">
      <c r="B30" s="638" t="s">
        <v>301</v>
      </c>
      <c r="C30" s="639"/>
      <c r="D30" s="639"/>
      <c r="E30" s="639"/>
      <c r="F30" s="639"/>
      <c r="G30" s="639"/>
      <c r="H30" s="639"/>
      <c r="I30" s="639"/>
      <c r="J30" s="639"/>
      <c r="K30" s="639"/>
      <c r="L30" s="639"/>
      <c r="M30" s="639"/>
      <c r="N30" s="639"/>
      <c r="O30" s="639"/>
      <c r="P30" s="639"/>
      <c r="Q30" s="640"/>
      <c r="R30" s="641">
        <v>5600</v>
      </c>
      <c r="S30" s="644"/>
      <c r="T30" s="644"/>
      <c r="U30" s="644"/>
      <c r="V30" s="644"/>
      <c r="W30" s="644"/>
      <c r="X30" s="644"/>
      <c r="Y30" s="645"/>
      <c r="Z30" s="703">
        <v>0</v>
      </c>
      <c r="AA30" s="703"/>
      <c r="AB30" s="703"/>
      <c r="AC30" s="703"/>
      <c r="AD30" s="704">
        <v>35</v>
      </c>
      <c r="AE30" s="704"/>
      <c r="AF30" s="704"/>
      <c r="AG30" s="704"/>
      <c r="AH30" s="704"/>
      <c r="AI30" s="704"/>
      <c r="AJ30" s="704"/>
      <c r="AK30" s="704"/>
      <c r="AL30" s="646">
        <v>0</v>
      </c>
      <c r="AM30" s="647"/>
      <c r="AN30" s="647"/>
      <c r="AO30" s="705"/>
      <c r="AP30" s="731" t="s">
        <v>302</v>
      </c>
      <c r="AQ30" s="732"/>
      <c r="AR30" s="732"/>
      <c r="AS30" s="732"/>
      <c r="AT30" s="737" t="s">
        <v>303</v>
      </c>
      <c r="AU30" s="210"/>
      <c r="AV30" s="210"/>
      <c r="AW30" s="210"/>
      <c r="AX30" s="740" t="s">
        <v>180</v>
      </c>
      <c r="AY30" s="741"/>
      <c r="AZ30" s="741"/>
      <c r="BA30" s="741"/>
      <c r="BB30" s="741"/>
      <c r="BC30" s="741"/>
      <c r="BD30" s="741"/>
      <c r="BE30" s="741"/>
      <c r="BF30" s="742"/>
      <c r="BG30" s="721">
        <v>99.3</v>
      </c>
      <c r="BH30" s="722"/>
      <c r="BI30" s="722"/>
      <c r="BJ30" s="722"/>
      <c r="BK30" s="722"/>
      <c r="BL30" s="722"/>
      <c r="BM30" s="723">
        <v>97.3</v>
      </c>
      <c r="BN30" s="722"/>
      <c r="BO30" s="722"/>
      <c r="BP30" s="722"/>
      <c r="BQ30" s="724"/>
      <c r="BR30" s="721">
        <v>98.9</v>
      </c>
      <c r="BS30" s="722"/>
      <c r="BT30" s="722"/>
      <c r="BU30" s="722"/>
      <c r="BV30" s="722"/>
      <c r="BW30" s="722"/>
      <c r="BX30" s="723">
        <v>96.4</v>
      </c>
      <c r="BY30" s="722"/>
      <c r="BZ30" s="722"/>
      <c r="CA30" s="722"/>
      <c r="CB30" s="724"/>
      <c r="CD30" s="727"/>
      <c r="CE30" s="728"/>
      <c r="CF30" s="685" t="s">
        <v>304</v>
      </c>
      <c r="CG30" s="682"/>
      <c r="CH30" s="682"/>
      <c r="CI30" s="682"/>
      <c r="CJ30" s="682"/>
      <c r="CK30" s="682"/>
      <c r="CL30" s="682"/>
      <c r="CM30" s="682"/>
      <c r="CN30" s="682"/>
      <c r="CO30" s="682"/>
      <c r="CP30" s="682"/>
      <c r="CQ30" s="683"/>
      <c r="CR30" s="641">
        <v>2798026</v>
      </c>
      <c r="CS30" s="644"/>
      <c r="CT30" s="644"/>
      <c r="CU30" s="644"/>
      <c r="CV30" s="644"/>
      <c r="CW30" s="644"/>
      <c r="CX30" s="644"/>
      <c r="CY30" s="645"/>
      <c r="CZ30" s="646">
        <v>19.2</v>
      </c>
      <c r="DA30" s="675"/>
      <c r="DB30" s="675"/>
      <c r="DC30" s="676"/>
      <c r="DD30" s="649">
        <v>2766051</v>
      </c>
      <c r="DE30" s="644"/>
      <c r="DF30" s="644"/>
      <c r="DG30" s="644"/>
      <c r="DH30" s="644"/>
      <c r="DI30" s="644"/>
      <c r="DJ30" s="644"/>
      <c r="DK30" s="645"/>
      <c r="DL30" s="649">
        <v>2351098</v>
      </c>
      <c r="DM30" s="644"/>
      <c r="DN30" s="644"/>
      <c r="DO30" s="644"/>
      <c r="DP30" s="644"/>
      <c r="DQ30" s="644"/>
      <c r="DR30" s="644"/>
      <c r="DS30" s="644"/>
      <c r="DT30" s="644"/>
      <c r="DU30" s="644"/>
      <c r="DV30" s="645"/>
      <c r="DW30" s="646">
        <v>29</v>
      </c>
      <c r="DX30" s="675"/>
      <c r="DY30" s="675"/>
      <c r="DZ30" s="675"/>
      <c r="EA30" s="675"/>
      <c r="EB30" s="675"/>
      <c r="EC30" s="677"/>
    </row>
    <row r="31" spans="2:133" ht="11.25" customHeight="1">
      <c r="B31" s="638" t="s">
        <v>305</v>
      </c>
      <c r="C31" s="639"/>
      <c r="D31" s="639"/>
      <c r="E31" s="639"/>
      <c r="F31" s="639"/>
      <c r="G31" s="639"/>
      <c r="H31" s="639"/>
      <c r="I31" s="639"/>
      <c r="J31" s="639"/>
      <c r="K31" s="639"/>
      <c r="L31" s="639"/>
      <c r="M31" s="639"/>
      <c r="N31" s="639"/>
      <c r="O31" s="639"/>
      <c r="P31" s="639"/>
      <c r="Q31" s="640"/>
      <c r="R31" s="641">
        <v>326365</v>
      </c>
      <c r="S31" s="644"/>
      <c r="T31" s="644"/>
      <c r="U31" s="644"/>
      <c r="V31" s="644"/>
      <c r="W31" s="644"/>
      <c r="X31" s="644"/>
      <c r="Y31" s="645"/>
      <c r="Z31" s="703">
        <v>2.2000000000000002</v>
      </c>
      <c r="AA31" s="703"/>
      <c r="AB31" s="703"/>
      <c r="AC31" s="703"/>
      <c r="AD31" s="704" t="s">
        <v>122</v>
      </c>
      <c r="AE31" s="704"/>
      <c r="AF31" s="704"/>
      <c r="AG31" s="704"/>
      <c r="AH31" s="704"/>
      <c r="AI31" s="704"/>
      <c r="AJ31" s="704"/>
      <c r="AK31" s="704"/>
      <c r="AL31" s="646" t="s">
        <v>233</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99.4</v>
      </c>
      <c r="BH31" s="642"/>
      <c r="BI31" s="642"/>
      <c r="BJ31" s="642"/>
      <c r="BK31" s="642"/>
      <c r="BL31" s="642"/>
      <c r="BM31" s="647">
        <v>98.2</v>
      </c>
      <c r="BN31" s="720"/>
      <c r="BO31" s="720"/>
      <c r="BP31" s="720"/>
      <c r="BQ31" s="681"/>
      <c r="BR31" s="719">
        <v>99.3</v>
      </c>
      <c r="BS31" s="642"/>
      <c r="BT31" s="642"/>
      <c r="BU31" s="642"/>
      <c r="BV31" s="642"/>
      <c r="BW31" s="642"/>
      <c r="BX31" s="647">
        <v>97.5</v>
      </c>
      <c r="BY31" s="720"/>
      <c r="BZ31" s="720"/>
      <c r="CA31" s="720"/>
      <c r="CB31" s="681"/>
      <c r="CD31" s="727"/>
      <c r="CE31" s="728"/>
      <c r="CF31" s="685" t="s">
        <v>308</v>
      </c>
      <c r="CG31" s="682"/>
      <c r="CH31" s="682"/>
      <c r="CI31" s="682"/>
      <c r="CJ31" s="682"/>
      <c r="CK31" s="682"/>
      <c r="CL31" s="682"/>
      <c r="CM31" s="682"/>
      <c r="CN31" s="682"/>
      <c r="CO31" s="682"/>
      <c r="CP31" s="682"/>
      <c r="CQ31" s="683"/>
      <c r="CR31" s="641">
        <v>154844</v>
      </c>
      <c r="CS31" s="642"/>
      <c r="CT31" s="642"/>
      <c r="CU31" s="642"/>
      <c r="CV31" s="642"/>
      <c r="CW31" s="642"/>
      <c r="CX31" s="642"/>
      <c r="CY31" s="643"/>
      <c r="CZ31" s="646">
        <v>1.1000000000000001</v>
      </c>
      <c r="DA31" s="675"/>
      <c r="DB31" s="675"/>
      <c r="DC31" s="676"/>
      <c r="DD31" s="649">
        <v>148060</v>
      </c>
      <c r="DE31" s="642"/>
      <c r="DF31" s="642"/>
      <c r="DG31" s="642"/>
      <c r="DH31" s="642"/>
      <c r="DI31" s="642"/>
      <c r="DJ31" s="642"/>
      <c r="DK31" s="643"/>
      <c r="DL31" s="649">
        <v>148060</v>
      </c>
      <c r="DM31" s="642"/>
      <c r="DN31" s="642"/>
      <c r="DO31" s="642"/>
      <c r="DP31" s="642"/>
      <c r="DQ31" s="642"/>
      <c r="DR31" s="642"/>
      <c r="DS31" s="642"/>
      <c r="DT31" s="642"/>
      <c r="DU31" s="642"/>
      <c r="DV31" s="643"/>
      <c r="DW31" s="646">
        <v>1.8</v>
      </c>
      <c r="DX31" s="675"/>
      <c r="DY31" s="675"/>
      <c r="DZ31" s="675"/>
      <c r="EA31" s="675"/>
      <c r="EB31" s="675"/>
      <c r="EC31" s="677"/>
    </row>
    <row r="32" spans="2:133" ht="11.25" customHeight="1">
      <c r="B32" s="638" t="s">
        <v>309</v>
      </c>
      <c r="C32" s="639"/>
      <c r="D32" s="639"/>
      <c r="E32" s="639"/>
      <c r="F32" s="639"/>
      <c r="G32" s="639"/>
      <c r="H32" s="639"/>
      <c r="I32" s="639"/>
      <c r="J32" s="639"/>
      <c r="K32" s="639"/>
      <c r="L32" s="639"/>
      <c r="M32" s="639"/>
      <c r="N32" s="639"/>
      <c r="O32" s="639"/>
      <c r="P32" s="639"/>
      <c r="Q32" s="640"/>
      <c r="R32" s="641">
        <v>566833</v>
      </c>
      <c r="S32" s="644"/>
      <c r="T32" s="644"/>
      <c r="U32" s="644"/>
      <c r="V32" s="644"/>
      <c r="W32" s="644"/>
      <c r="X32" s="644"/>
      <c r="Y32" s="645"/>
      <c r="Z32" s="703">
        <v>3.8</v>
      </c>
      <c r="AA32" s="703"/>
      <c r="AB32" s="703"/>
      <c r="AC32" s="703"/>
      <c r="AD32" s="704" t="s">
        <v>122</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v>
      </c>
      <c r="BH32" s="657"/>
      <c r="BI32" s="657"/>
      <c r="BJ32" s="657"/>
      <c r="BK32" s="657"/>
      <c r="BL32" s="657"/>
      <c r="BM32" s="701">
        <v>96.2</v>
      </c>
      <c r="BN32" s="657"/>
      <c r="BO32" s="657"/>
      <c r="BP32" s="657"/>
      <c r="BQ32" s="694"/>
      <c r="BR32" s="718">
        <v>98.3</v>
      </c>
      <c r="BS32" s="657"/>
      <c r="BT32" s="657"/>
      <c r="BU32" s="657"/>
      <c r="BV32" s="657"/>
      <c r="BW32" s="657"/>
      <c r="BX32" s="701">
        <v>94.8</v>
      </c>
      <c r="BY32" s="657"/>
      <c r="BZ32" s="657"/>
      <c r="CA32" s="657"/>
      <c r="CB32" s="694"/>
      <c r="CD32" s="729"/>
      <c r="CE32" s="730"/>
      <c r="CF32" s="685" t="s">
        <v>311</v>
      </c>
      <c r="CG32" s="682"/>
      <c r="CH32" s="682"/>
      <c r="CI32" s="682"/>
      <c r="CJ32" s="682"/>
      <c r="CK32" s="682"/>
      <c r="CL32" s="682"/>
      <c r="CM32" s="682"/>
      <c r="CN32" s="682"/>
      <c r="CO32" s="682"/>
      <c r="CP32" s="682"/>
      <c r="CQ32" s="683"/>
      <c r="CR32" s="641">
        <v>471</v>
      </c>
      <c r="CS32" s="644"/>
      <c r="CT32" s="644"/>
      <c r="CU32" s="644"/>
      <c r="CV32" s="644"/>
      <c r="CW32" s="644"/>
      <c r="CX32" s="644"/>
      <c r="CY32" s="645"/>
      <c r="CZ32" s="646">
        <v>0</v>
      </c>
      <c r="DA32" s="675"/>
      <c r="DB32" s="675"/>
      <c r="DC32" s="676"/>
      <c r="DD32" s="649">
        <v>471</v>
      </c>
      <c r="DE32" s="644"/>
      <c r="DF32" s="644"/>
      <c r="DG32" s="644"/>
      <c r="DH32" s="644"/>
      <c r="DI32" s="644"/>
      <c r="DJ32" s="644"/>
      <c r="DK32" s="645"/>
      <c r="DL32" s="649">
        <v>471</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312</v>
      </c>
      <c r="C33" s="639"/>
      <c r="D33" s="639"/>
      <c r="E33" s="639"/>
      <c r="F33" s="639"/>
      <c r="G33" s="639"/>
      <c r="H33" s="639"/>
      <c r="I33" s="639"/>
      <c r="J33" s="639"/>
      <c r="K33" s="639"/>
      <c r="L33" s="639"/>
      <c r="M33" s="639"/>
      <c r="N33" s="639"/>
      <c r="O33" s="639"/>
      <c r="P33" s="639"/>
      <c r="Q33" s="640"/>
      <c r="R33" s="641">
        <v>327343</v>
      </c>
      <c r="S33" s="644"/>
      <c r="T33" s="644"/>
      <c r="U33" s="644"/>
      <c r="V33" s="644"/>
      <c r="W33" s="644"/>
      <c r="X33" s="644"/>
      <c r="Y33" s="645"/>
      <c r="Z33" s="703">
        <v>2.2000000000000002</v>
      </c>
      <c r="AA33" s="703"/>
      <c r="AB33" s="703"/>
      <c r="AC33" s="703"/>
      <c r="AD33" s="704" t="s">
        <v>166</v>
      </c>
      <c r="AE33" s="704"/>
      <c r="AF33" s="704"/>
      <c r="AG33" s="704"/>
      <c r="AH33" s="704"/>
      <c r="AI33" s="704"/>
      <c r="AJ33" s="704"/>
      <c r="AK33" s="704"/>
      <c r="AL33" s="646" t="s">
        <v>166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6913246</v>
      </c>
      <c r="CS33" s="642"/>
      <c r="CT33" s="642"/>
      <c r="CU33" s="642"/>
      <c r="CV33" s="642"/>
      <c r="CW33" s="642"/>
      <c r="CX33" s="642"/>
      <c r="CY33" s="643"/>
      <c r="CZ33" s="646">
        <v>47.5</v>
      </c>
      <c r="DA33" s="675"/>
      <c r="DB33" s="675"/>
      <c r="DC33" s="676"/>
      <c r="DD33" s="649">
        <v>4246855</v>
      </c>
      <c r="DE33" s="642"/>
      <c r="DF33" s="642"/>
      <c r="DG33" s="642"/>
      <c r="DH33" s="642"/>
      <c r="DI33" s="642"/>
      <c r="DJ33" s="642"/>
      <c r="DK33" s="643"/>
      <c r="DL33" s="649">
        <v>2968658</v>
      </c>
      <c r="DM33" s="642"/>
      <c r="DN33" s="642"/>
      <c r="DO33" s="642"/>
      <c r="DP33" s="642"/>
      <c r="DQ33" s="642"/>
      <c r="DR33" s="642"/>
      <c r="DS33" s="642"/>
      <c r="DT33" s="642"/>
      <c r="DU33" s="642"/>
      <c r="DV33" s="643"/>
      <c r="DW33" s="646">
        <v>36.700000000000003</v>
      </c>
      <c r="DX33" s="675"/>
      <c r="DY33" s="675"/>
      <c r="DZ33" s="675"/>
      <c r="EA33" s="675"/>
      <c r="EB33" s="675"/>
      <c r="EC33" s="677"/>
    </row>
    <row r="34" spans="2:133" ht="11.25" customHeight="1">
      <c r="B34" s="638" t="s">
        <v>314</v>
      </c>
      <c r="C34" s="639"/>
      <c r="D34" s="639"/>
      <c r="E34" s="639"/>
      <c r="F34" s="639"/>
      <c r="G34" s="639"/>
      <c r="H34" s="639"/>
      <c r="I34" s="639"/>
      <c r="J34" s="639"/>
      <c r="K34" s="639"/>
      <c r="L34" s="639"/>
      <c r="M34" s="639"/>
      <c r="N34" s="639"/>
      <c r="O34" s="639"/>
      <c r="P34" s="639"/>
      <c r="Q34" s="640"/>
      <c r="R34" s="641">
        <v>881597</v>
      </c>
      <c r="S34" s="644"/>
      <c r="T34" s="644"/>
      <c r="U34" s="644"/>
      <c r="V34" s="644"/>
      <c r="W34" s="644"/>
      <c r="X34" s="644"/>
      <c r="Y34" s="645"/>
      <c r="Z34" s="703">
        <v>5.9</v>
      </c>
      <c r="AA34" s="703"/>
      <c r="AB34" s="703"/>
      <c r="AC34" s="703"/>
      <c r="AD34" s="704">
        <v>253</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1184645</v>
      </c>
      <c r="CS34" s="644"/>
      <c r="CT34" s="644"/>
      <c r="CU34" s="644"/>
      <c r="CV34" s="644"/>
      <c r="CW34" s="644"/>
      <c r="CX34" s="644"/>
      <c r="CY34" s="645"/>
      <c r="CZ34" s="646">
        <v>8.1</v>
      </c>
      <c r="DA34" s="675"/>
      <c r="DB34" s="675"/>
      <c r="DC34" s="676"/>
      <c r="DD34" s="649">
        <v>764818</v>
      </c>
      <c r="DE34" s="644"/>
      <c r="DF34" s="644"/>
      <c r="DG34" s="644"/>
      <c r="DH34" s="644"/>
      <c r="DI34" s="644"/>
      <c r="DJ34" s="644"/>
      <c r="DK34" s="645"/>
      <c r="DL34" s="649">
        <v>557072</v>
      </c>
      <c r="DM34" s="644"/>
      <c r="DN34" s="644"/>
      <c r="DO34" s="644"/>
      <c r="DP34" s="644"/>
      <c r="DQ34" s="644"/>
      <c r="DR34" s="644"/>
      <c r="DS34" s="644"/>
      <c r="DT34" s="644"/>
      <c r="DU34" s="644"/>
      <c r="DV34" s="645"/>
      <c r="DW34" s="646">
        <v>6.9</v>
      </c>
      <c r="DX34" s="675"/>
      <c r="DY34" s="675"/>
      <c r="DZ34" s="675"/>
      <c r="EA34" s="675"/>
      <c r="EB34" s="675"/>
      <c r="EC34" s="677"/>
    </row>
    <row r="35" spans="2:133" ht="11.25" customHeight="1">
      <c r="B35" s="638" t="s">
        <v>318</v>
      </c>
      <c r="C35" s="639"/>
      <c r="D35" s="639"/>
      <c r="E35" s="639"/>
      <c r="F35" s="639"/>
      <c r="G35" s="639"/>
      <c r="H35" s="639"/>
      <c r="I35" s="639"/>
      <c r="J35" s="639"/>
      <c r="K35" s="639"/>
      <c r="L35" s="639"/>
      <c r="M35" s="639"/>
      <c r="N35" s="639"/>
      <c r="O35" s="639"/>
      <c r="P35" s="639"/>
      <c r="Q35" s="640"/>
      <c r="R35" s="641">
        <v>1897754</v>
      </c>
      <c r="S35" s="644"/>
      <c r="T35" s="644"/>
      <c r="U35" s="644"/>
      <c r="V35" s="644"/>
      <c r="W35" s="644"/>
      <c r="X35" s="644"/>
      <c r="Y35" s="645"/>
      <c r="Z35" s="703">
        <v>12.8</v>
      </c>
      <c r="AA35" s="703"/>
      <c r="AB35" s="703"/>
      <c r="AC35" s="703"/>
      <c r="AD35" s="704" t="s">
        <v>122</v>
      </c>
      <c r="AE35" s="704"/>
      <c r="AF35" s="704"/>
      <c r="AG35" s="704"/>
      <c r="AH35" s="704"/>
      <c r="AI35" s="704"/>
      <c r="AJ35" s="704"/>
      <c r="AK35" s="704"/>
      <c r="AL35" s="646" t="s">
        <v>166</v>
      </c>
      <c r="AM35" s="647"/>
      <c r="AN35" s="647"/>
      <c r="AO35" s="705"/>
      <c r="AP35" s="214"/>
      <c r="AQ35" s="709" t="s">
        <v>319</v>
      </c>
      <c r="AR35" s="710"/>
      <c r="AS35" s="710"/>
      <c r="AT35" s="710"/>
      <c r="AU35" s="710"/>
      <c r="AV35" s="710"/>
      <c r="AW35" s="710"/>
      <c r="AX35" s="710"/>
      <c r="AY35" s="711"/>
      <c r="AZ35" s="706">
        <v>2298757</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43695</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296570</v>
      </c>
      <c r="CS35" s="642"/>
      <c r="CT35" s="642"/>
      <c r="CU35" s="642"/>
      <c r="CV35" s="642"/>
      <c r="CW35" s="642"/>
      <c r="CX35" s="642"/>
      <c r="CY35" s="643"/>
      <c r="CZ35" s="646">
        <v>2</v>
      </c>
      <c r="DA35" s="675"/>
      <c r="DB35" s="675"/>
      <c r="DC35" s="676"/>
      <c r="DD35" s="649">
        <v>241834</v>
      </c>
      <c r="DE35" s="642"/>
      <c r="DF35" s="642"/>
      <c r="DG35" s="642"/>
      <c r="DH35" s="642"/>
      <c r="DI35" s="642"/>
      <c r="DJ35" s="642"/>
      <c r="DK35" s="643"/>
      <c r="DL35" s="649">
        <v>66558</v>
      </c>
      <c r="DM35" s="642"/>
      <c r="DN35" s="642"/>
      <c r="DO35" s="642"/>
      <c r="DP35" s="642"/>
      <c r="DQ35" s="642"/>
      <c r="DR35" s="642"/>
      <c r="DS35" s="642"/>
      <c r="DT35" s="642"/>
      <c r="DU35" s="642"/>
      <c r="DV35" s="643"/>
      <c r="DW35" s="646">
        <v>0.8</v>
      </c>
      <c r="DX35" s="675"/>
      <c r="DY35" s="675"/>
      <c r="DZ35" s="675"/>
      <c r="EA35" s="675"/>
      <c r="EB35" s="675"/>
      <c r="EC35" s="677"/>
    </row>
    <row r="36" spans="2:133" ht="11.25" customHeight="1">
      <c r="B36" s="638" t="s">
        <v>322</v>
      </c>
      <c r="C36" s="639"/>
      <c r="D36" s="639"/>
      <c r="E36" s="639"/>
      <c r="F36" s="639"/>
      <c r="G36" s="639"/>
      <c r="H36" s="639"/>
      <c r="I36" s="639"/>
      <c r="J36" s="639"/>
      <c r="K36" s="639"/>
      <c r="L36" s="639"/>
      <c r="M36" s="639"/>
      <c r="N36" s="639"/>
      <c r="O36" s="639"/>
      <c r="P36" s="639"/>
      <c r="Q36" s="640"/>
      <c r="R36" s="641" t="s">
        <v>233</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122</v>
      </c>
      <c r="AM36" s="647"/>
      <c r="AN36" s="647"/>
      <c r="AO36" s="705"/>
      <c r="AQ36" s="678" t="s">
        <v>323</v>
      </c>
      <c r="AR36" s="679"/>
      <c r="AS36" s="679"/>
      <c r="AT36" s="679"/>
      <c r="AU36" s="679"/>
      <c r="AV36" s="679"/>
      <c r="AW36" s="679"/>
      <c r="AX36" s="679"/>
      <c r="AY36" s="680"/>
      <c r="AZ36" s="641">
        <v>579871</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29706</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2884631</v>
      </c>
      <c r="CS36" s="644"/>
      <c r="CT36" s="644"/>
      <c r="CU36" s="644"/>
      <c r="CV36" s="644"/>
      <c r="CW36" s="644"/>
      <c r="CX36" s="644"/>
      <c r="CY36" s="645"/>
      <c r="CZ36" s="646">
        <v>19.8</v>
      </c>
      <c r="DA36" s="675"/>
      <c r="DB36" s="675"/>
      <c r="DC36" s="676"/>
      <c r="DD36" s="649">
        <v>2011351</v>
      </c>
      <c r="DE36" s="644"/>
      <c r="DF36" s="644"/>
      <c r="DG36" s="644"/>
      <c r="DH36" s="644"/>
      <c r="DI36" s="644"/>
      <c r="DJ36" s="644"/>
      <c r="DK36" s="645"/>
      <c r="DL36" s="649">
        <v>1346315</v>
      </c>
      <c r="DM36" s="644"/>
      <c r="DN36" s="644"/>
      <c r="DO36" s="644"/>
      <c r="DP36" s="644"/>
      <c r="DQ36" s="644"/>
      <c r="DR36" s="644"/>
      <c r="DS36" s="644"/>
      <c r="DT36" s="644"/>
      <c r="DU36" s="644"/>
      <c r="DV36" s="645"/>
      <c r="DW36" s="646">
        <v>16.600000000000001</v>
      </c>
      <c r="DX36" s="675"/>
      <c r="DY36" s="675"/>
      <c r="DZ36" s="675"/>
      <c r="EA36" s="675"/>
      <c r="EB36" s="675"/>
      <c r="EC36" s="677"/>
    </row>
    <row r="37" spans="2:133" ht="11.25" customHeight="1">
      <c r="B37" s="638" t="s">
        <v>326</v>
      </c>
      <c r="C37" s="639"/>
      <c r="D37" s="639"/>
      <c r="E37" s="639"/>
      <c r="F37" s="639"/>
      <c r="G37" s="639"/>
      <c r="H37" s="639"/>
      <c r="I37" s="639"/>
      <c r="J37" s="639"/>
      <c r="K37" s="639"/>
      <c r="L37" s="639"/>
      <c r="M37" s="639"/>
      <c r="N37" s="639"/>
      <c r="O37" s="639"/>
      <c r="P37" s="639"/>
      <c r="Q37" s="640"/>
      <c r="R37" s="641">
        <v>309954</v>
      </c>
      <c r="S37" s="644"/>
      <c r="T37" s="644"/>
      <c r="U37" s="644"/>
      <c r="V37" s="644"/>
      <c r="W37" s="644"/>
      <c r="X37" s="644"/>
      <c r="Y37" s="645"/>
      <c r="Z37" s="703">
        <v>2.1</v>
      </c>
      <c r="AA37" s="703"/>
      <c r="AB37" s="703"/>
      <c r="AC37" s="703"/>
      <c r="AD37" s="704" t="s">
        <v>122</v>
      </c>
      <c r="AE37" s="704"/>
      <c r="AF37" s="704"/>
      <c r="AG37" s="704"/>
      <c r="AH37" s="704"/>
      <c r="AI37" s="704"/>
      <c r="AJ37" s="704"/>
      <c r="AK37" s="704"/>
      <c r="AL37" s="646" t="s">
        <v>166</v>
      </c>
      <c r="AM37" s="647"/>
      <c r="AN37" s="647"/>
      <c r="AO37" s="705"/>
      <c r="AQ37" s="678" t="s">
        <v>327</v>
      </c>
      <c r="AR37" s="679"/>
      <c r="AS37" s="679"/>
      <c r="AT37" s="679"/>
      <c r="AU37" s="679"/>
      <c r="AV37" s="679"/>
      <c r="AW37" s="679"/>
      <c r="AX37" s="679"/>
      <c r="AY37" s="680"/>
      <c r="AZ37" s="641">
        <v>521119</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1735</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317607</v>
      </c>
      <c r="CS37" s="642"/>
      <c r="CT37" s="642"/>
      <c r="CU37" s="642"/>
      <c r="CV37" s="642"/>
      <c r="CW37" s="642"/>
      <c r="CX37" s="642"/>
      <c r="CY37" s="643"/>
      <c r="CZ37" s="646">
        <v>2.2000000000000002</v>
      </c>
      <c r="DA37" s="675"/>
      <c r="DB37" s="675"/>
      <c r="DC37" s="676"/>
      <c r="DD37" s="649">
        <v>306107</v>
      </c>
      <c r="DE37" s="642"/>
      <c r="DF37" s="642"/>
      <c r="DG37" s="642"/>
      <c r="DH37" s="642"/>
      <c r="DI37" s="642"/>
      <c r="DJ37" s="642"/>
      <c r="DK37" s="643"/>
      <c r="DL37" s="649">
        <v>300410</v>
      </c>
      <c r="DM37" s="642"/>
      <c r="DN37" s="642"/>
      <c r="DO37" s="642"/>
      <c r="DP37" s="642"/>
      <c r="DQ37" s="642"/>
      <c r="DR37" s="642"/>
      <c r="DS37" s="642"/>
      <c r="DT37" s="642"/>
      <c r="DU37" s="642"/>
      <c r="DV37" s="643"/>
      <c r="DW37" s="646">
        <v>3.7</v>
      </c>
      <c r="DX37" s="675"/>
      <c r="DY37" s="675"/>
      <c r="DZ37" s="675"/>
      <c r="EA37" s="675"/>
      <c r="EB37" s="675"/>
      <c r="EC37" s="677"/>
    </row>
    <row r="38" spans="2:133" ht="11.25" customHeight="1">
      <c r="B38" s="653" t="s">
        <v>330</v>
      </c>
      <c r="C38" s="654"/>
      <c r="D38" s="654"/>
      <c r="E38" s="654"/>
      <c r="F38" s="654"/>
      <c r="G38" s="654"/>
      <c r="H38" s="654"/>
      <c r="I38" s="654"/>
      <c r="J38" s="654"/>
      <c r="K38" s="654"/>
      <c r="L38" s="654"/>
      <c r="M38" s="654"/>
      <c r="N38" s="654"/>
      <c r="O38" s="654"/>
      <c r="P38" s="654"/>
      <c r="Q38" s="655"/>
      <c r="R38" s="656">
        <v>14854512</v>
      </c>
      <c r="S38" s="693"/>
      <c r="T38" s="693"/>
      <c r="U38" s="693"/>
      <c r="V38" s="693"/>
      <c r="W38" s="693"/>
      <c r="X38" s="693"/>
      <c r="Y38" s="698"/>
      <c r="Z38" s="699">
        <v>100</v>
      </c>
      <c r="AA38" s="699"/>
      <c r="AB38" s="699"/>
      <c r="AC38" s="699"/>
      <c r="AD38" s="700">
        <v>7790067</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459249</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2727</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1318389</v>
      </c>
      <c r="CS38" s="644"/>
      <c r="CT38" s="644"/>
      <c r="CU38" s="644"/>
      <c r="CV38" s="644"/>
      <c r="CW38" s="644"/>
      <c r="CX38" s="644"/>
      <c r="CY38" s="645"/>
      <c r="CZ38" s="646">
        <v>9.1</v>
      </c>
      <c r="DA38" s="675"/>
      <c r="DB38" s="675"/>
      <c r="DC38" s="676"/>
      <c r="DD38" s="649">
        <v>1205052</v>
      </c>
      <c r="DE38" s="644"/>
      <c r="DF38" s="644"/>
      <c r="DG38" s="644"/>
      <c r="DH38" s="644"/>
      <c r="DI38" s="644"/>
      <c r="DJ38" s="644"/>
      <c r="DK38" s="645"/>
      <c r="DL38" s="649">
        <v>998713</v>
      </c>
      <c r="DM38" s="644"/>
      <c r="DN38" s="644"/>
      <c r="DO38" s="644"/>
      <c r="DP38" s="644"/>
      <c r="DQ38" s="644"/>
      <c r="DR38" s="644"/>
      <c r="DS38" s="644"/>
      <c r="DT38" s="644"/>
      <c r="DU38" s="644"/>
      <c r="DV38" s="645"/>
      <c r="DW38" s="646">
        <v>12.3</v>
      </c>
      <c r="DX38" s="675"/>
      <c r="DY38" s="675"/>
      <c r="DZ38" s="675"/>
      <c r="EA38" s="675"/>
      <c r="EB38" s="675"/>
      <c r="EC38" s="677"/>
    </row>
    <row r="39" spans="2:133" ht="11.25" customHeight="1">
      <c r="AQ39" s="678" t="s">
        <v>334</v>
      </c>
      <c r="AR39" s="679"/>
      <c r="AS39" s="679"/>
      <c r="AT39" s="679"/>
      <c r="AU39" s="679"/>
      <c r="AV39" s="679"/>
      <c r="AW39" s="679"/>
      <c r="AX39" s="679"/>
      <c r="AY39" s="680"/>
      <c r="AZ39" s="641">
        <v>32176</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116</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516914</v>
      </c>
      <c r="CS39" s="642"/>
      <c r="CT39" s="642"/>
      <c r="CU39" s="642"/>
      <c r="CV39" s="642"/>
      <c r="CW39" s="642"/>
      <c r="CX39" s="642"/>
      <c r="CY39" s="643"/>
      <c r="CZ39" s="646">
        <v>3.6</v>
      </c>
      <c r="DA39" s="675"/>
      <c r="DB39" s="675"/>
      <c r="DC39" s="676"/>
      <c r="DD39" s="649">
        <v>23800</v>
      </c>
      <c r="DE39" s="642"/>
      <c r="DF39" s="642"/>
      <c r="DG39" s="642"/>
      <c r="DH39" s="642"/>
      <c r="DI39" s="642"/>
      <c r="DJ39" s="642"/>
      <c r="DK39" s="643"/>
      <c r="DL39" s="649" t="s">
        <v>166</v>
      </c>
      <c r="DM39" s="642"/>
      <c r="DN39" s="642"/>
      <c r="DO39" s="642"/>
      <c r="DP39" s="642"/>
      <c r="DQ39" s="642"/>
      <c r="DR39" s="642"/>
      <c r="DS39" s="642"/>
      <c r="DT39" s="642"/>
      <c r="DU39" s="642"/>
      <c r="DV39" s="643"/>
      <c r="DW39" s="646" t="s">
        <v>166</v>
      </c>
      <c r="DX39" s="675"/>
      <c r="DY39" s="675"/>
      <c r="DZ39" s="675"/>
      <c r="EA39" s="675"/>
      <c r="EB39" s="675"/>
      <c r="EC39" s="677"/>
    </row>
    <row r="40" spans="2:133" ht="11.25" customHeight="1">
      <c r="AQ40" s="678" t="s">
        <v>338</v>
      </c>
      <c r="AR40" s="679"/>
      <c r="AS40" s="679"/>
      <c r="AT40" s="679"/>
      <c r="AU40" s="679"/>
      <c r="AV40" s="679"/>
      <c r="AW40" s="679"/>
      <c r="AX40" s="679"/>
      <c r="AY40" s="680"/>
      <c r="AZ40" s="641">
        <v>136184</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100</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712097</v>
      </c>
      <c r="CS40" s="644"/>
      <c r="CT40" s="644"/>
      <c r="CU40" s="644"/>
      <c r="CV40" s="644"/>
      <c r="CW40" s="644"/>
      <c r="CX40" s="644"/>
      <c r="CY40" s="645"/>
      <c r="CZ40" s="646">
        <v>4.9000000000000004</v>
      </c>
      <c r="DA40" s="675"/>
      <c r="DB40" s="675"/>
      <c r="DC40" s="676"/>
      <c r="DD40" s="649" t="s">
        <v>233</v>
      </c>
      <c r="DE40" s="644"/>
      <c r="DF40" s="644"/>
      <c r="DG40" s="644"/>
      <c r="DH40" s="644"/>
      <c r="DI40" s="644"/>
      <c r="DJ40" s="644"/>
      <c r="DK40" s="645"/>
      <c r="DL40" s="649" t="s">
        <v>122</v>
      </c>
      <c r="DM40" s="644"/>
      <c r="DN40" s="644"/>
      <c r="DO40" s="644"/>
      <c r="DP40" s="644"/>
      <c r="DQ40" s="644"/>
      <c r="DR40" s="644"/>
      <c r="DS40" s="644"/>
      <c r="DT40" s="644"/>
      <c r="DU40" s="644"/>
      <c r="DV40" s="645"/>
      <c r="DW40" s="646" t="s">
        <v>166</v>
      </c>
      <c r="DX40" s="675"/>
      <c r="DY40" s="675"/>
      <c r="DZ40" s="675"/>
      <c r="EA40" s="675"/>
      <c r="EB40" s="675"/>
      <c r="EC40" s="677"/>
    </row>
    <row r="41" spans="2:133" ht="11.25" customHeight="1">
      <c r="AQ41" s="690" t="s">
        <v>341</v>
      </c>
      <c r="AR41" s="691"/>
      <c r="AS41" s="691"/>
      <c r="AT41" s="691"/>
      <c r="AU41" s="691"/>
      <c r="AV41" s="691"/>
      <c r="AW41" s="691"/>
      <c r="AX41" s="691"/>
      <c r="AY41" s="692"/>
      <c r="AZ41" s="656">
        <v>570158</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372</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166</v>
      </c>
      <c r="CS41" s="642"/>
      <c r="CT41" s="642"/>
      <c r="CU41" s="642"/>
      <c r="CV41" s="642"/>
      <c r="CW41" s="642"/>
      <c r="CX41" s="642"/>
      <c r="CY41" s="643"/>
      <c r="CZ41" s="646" t="s">
        <v>122</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2062436</v>
      </c>
      <c r="CS42" s="644"/>
      <c r="CT42" s="644"/>
      <c r="CU42" s="644"/>
      <c r="CV42" s="644"/>
      <c r="CW42" s="644"/>
      <c r="CX42" s="644"/>
      <c r="CY42" s="645"/>
      <c r="CZ42" s="646">
        <v>14.2</v>
      </c>
      <c r="DA42" s="647"/>
      <c r="DB42" s="647"/>
      <c r="DC42" s="648"/>
      <c r="DD42" s="649">
        <v>333324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45485</v>
      </c>
      <c r="CS43" s="642"/>
      <c r="CT43" s="642"/>
      <c r="CU43" s="642"/>
      <c r="CV43" s="642"/>
      <c r="CW43" s="642"/>
      <c r="CX43" s="642"/>
      <c r="CY43" s="643"/>
      <c r="CZ43" s="646">
        <v>0.3</v>
      </c>
      <c r="DA43" s="675"/>
      <c r="DB43" s="675"/>
      <c r="DC43" s="676"/>
      <c r="DD43" s="649">
        <v>43485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348</v>
      </c>
      <c r="CD44" s="669" t="s">
        <v>300</v>
      </c>
      <c r="CE44" s="670"/>
      <c r="CF44" s="638" t="s">
        <v>349</v>
      </c>
      <c r="CG44" s="639"/>
      <c r="CH44" s="639"/>
      <c r="CI44" s="639"/>
      <c r="CJ44" s="639"/>
      <c r="CK44" s="639"/>
      <c r="CL44" s="639"/>
      <c r="CM44" s="639"/>
      <c r="CN44" s="639"/>
      <c r="CO44" s="639"/>
      <c r="CP44" s="639"/>
      <c r="CQ44" s="640"/>
      <c r="CR44" s="641">
        <v>2013428</v>
      </c>
      <c r="CS44" s="644"/>
      <c r="CT44" s="644"/>
      <c r="CU44" s="644"/>
      <c r="CV44" s="644"/>
      <c r="CW44" s="644"/>
      <c r="CX44" s="644"/>
      <c r="CY44" s="645"/>
      <c r="CZ44" s="646">
        <v>13.8</v>
      </c>
      <c r="DA44" s="647"/>
      <c r="DB44" s="647"/>
      <c r="DC44" s="648"/>
      <c r="DD44" s="649">
        <v>304234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350</v>
      </c>
      <c r="CG45" s="639"/>
      <c r="CH45" s="639"/>
      <c r="CI45" s="639"/>
      <c r="CJ45" s="639"/>
      <c r="CK45" s="639"/>
      <c r="CL45" s="639"/>
      <c r="CM45" s="639"/>
      <c r="CN45" s="639"/>
      <c r="CO45" s="639"/>
      <c r="CP45" s="639"/>
      <c r="CQ45" s="640"/>
      <c r="CR45" s="641">
        <v>728799</v>
      </c>
      <c r="CS45" s="642"/>
      <c r="CT45" s="642"/>
      <c r="CU45" s="642"/>
      <c r="CV45" s="642"/>
      <c r="CW45" s="642"/>
      <c r="CX45" s="642"/>
      <c r="CY45" s="643"/>
      <c r="CZ45" s="646">
        <v>5</v>
      </c>
      <c r="DA45" s="675"/>
      <c r="DB45" s="675"/>
      <c r="DC45" s="676"/>
      <c r="DD45" s="649">
        <v>5122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351</v>
      </c>
      <c r="CG46" s="639"/>
      <c r="CH46" s="639"/>
      <c r="CI46" s="639"/>
      <c r="CJ46" s="639"/>
      <c r="CK46" s="639"/>
      <c r="CL46" s="639"/>
      <c r="CM46" s="639"/>
      <c r="CN46" s="639"/>
      <c r="CO46" s="639"/>
      <c r="CP46" s="639"/>
      <c r="CQ46" s="640"/>
      <c r="CR46" s="641">
        <v>1255327</v>
      </c>
      <c r="CS46" s="644"/>
      <c r="CT46" s="644"/>
      <c r="CU46" s="644"/>
      <c r="CV46" s="644"/>
      <c r="CW46" s="644"/>
      <c r="CX46" s="644"/>
      <c r="CY46" s="645"/>
      <c r="CZ46" s="646">
        <v>8.6</v>
      </c>
      <c r="DA46" s="647"/>
      <c r="DB46" s="647"/>
      <c r="DC46" s="648"/>
      <c r="DD46" s="649">
        <v>295210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352</v>
      </c>
      <c r="CG47" s="639"/>
      <c r="CH47" s="639"/>
      <c r="CI47" s="639"/>
      <c r="CJ47" s="639"/>
      <c r="CK47" s="639"/>
      <c r="CL47" s="639"/>
      <c r="CM47" s="639"/>
      <c r="CN47" s="639"/>
      <c r="CO47" s="639"/>
      <c r="CP47" s="639"/>
      <c r="CQ47" s="640"/>
      <c r="CR47" s="641">
        <v>49008</v>
      </c>
      <c r="CS47" s="642"/>
      <c r="CT47" s="642"/>
      <c r="CU47" s="642"/>
      <c r="CV47" s="642"/>
      <c r="CW47" s="642"/>
      <c r="CX47" s="642"/>
      <c r="CY47" s="643"/>
      <c r="CZ47" s="646">
        <v>0.3</v>
      </c>
      <c r="DA47" s="675"/>
      <c r="DB47" s="675"/>
      <c r="DC47" s="676"/>
      <c r="DD47" s="649">
        <v>29090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0.8">
      <c r="CD48" s="673"/>
      <c r="CE48" s="674"/>
      <c r="CF48" s="638" t="s">
        <v>353</v>
      </c>
      <c r="CG48" s="639"/>
      <c r="CH48" s="639"/>
      <c r="CI48" s="639"/>
      <c r="CJ48" s="639"/>
      <c r="CK48" s="639"/>
      <c r="CL48" s="639"/>
      <c r="CM48" s="639"/>
      <c r="CN48" s="639"/>
      <c r="CO48" s="639"/>
      <c r="CP48" s="639"/>
      <c r="CQ48" s="640"/>
      <c r="CR48" s="641" t="s">
        <v>233</v>
      </c>
      <c r="CS48" s="644"/>
      <c r="CT48" s="644"/>
      <c r="CU48" s="644"/>
      <c r="CV48" s="644"/>
      <c r="CW48" s="644"/>
      <c r="CX48" s="644"/>
      <c r="CY48" s="645"/>
      <c r="CZ48" s="646" t="s">
        <v>122</v>
      </c>
      <c r="DA48" s="647"/>
      <c r="DB48" s="647"/>
      <c r="DC48" s="648"/>
      <c r="DD48" s="649" t="s">
        <v>233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354</v>
      </c>
      <c r="CE49" s="654"/>
      <c r="CF49" s="654"/>
      <c r="CG49" s="654"/>
      <c r="CH49" s="654"/>
      <c r="CI49" s="654"/>
      <c r="CJ49" s="654"/>
      <c r="CK49" s="654"/>
      <c r="CL49" s="654"/>
      <c r="CM49" s="654"/>
      <c r="CN49" s="654"/>
      <c r="CO49" s="654"/>
      <c r="CP49" s="654"/>
      <c r="CQ49" s="655"/>
      <c r="CR49" s="656">
        <v>14551943</v>
      </c>
      <c r="CS49" s="657"/>
      <c r="CT49" s="657"/>
      <c r="CU49" s="657"/>
      <c r="CV49" s="657"/>
      <c r="CW49" s="657"/>
      <c r="CX49" s="657"/>
      <c r="CY49" s="658"/>
      <c r="CZ49" s="659">
        <v>100</v>
      </c>
      <c r="DA49" s="660"/>
      <c r="DB49" s="660"/>
      <c r="DC49" s="661"/>
      <c r="DD49" s="662">
        <v>9121070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row r="51" spans="82:133" ht="10.8" hidden="1"/>
    <row r="52" spans="82:133" ht="10.8" hidden="1"/>
    <row r="53" spans="82:133" ht="10.8" hidden="1"/>
  </sheetData>
  <sheetProtection algorithmName="SHA-512" hashValue="+6gYbncX/z3vVNkhYFzhr2GjJ+2ii819DOZgnSooYT19OuI4XxPVrEM6HD5NEGWBJkyZ5M6x9bFQfOXXfZwRLw==" saltValue="6dDM6OEFJfoooyfqciiwV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1" zoomScale="60" zoomScaleNormal="60" zoomScaleSheetLayoutView="70" workbookViewId="0">
      <selection activeCell="CW10" sqref="CW10:DA10"/>
    </sheetView>
  </sheetViews>
  <sheetFormatPr defaultColWidth="0" defaultRowHeight="13.2" zeroHeight="1"/>
  <cols>
    <col min="1" max="130" width="2.77734375" style="269" customWidth="1"/>
    <col min="131" max="131" width="1.6640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377</v>
      </c>
      <c r="C7" s="1120"/>
      <c r="D7" s="1120"/>
      <c r="E7" s="1120"/>
      <c r="F7" s="1120"/>
      <c r="G7" s="1120"/>
      <c r="H7" s="1120"/>
      <c r="I7" s="1120"/>
      <c r="J7" s="1120"/>
      <c r="K7" s="1120"/>
      <c r="L7" s="1120"/>
      <c r="M7" s="1120"/>
      <c r="N7" s="1120"/>
      <c r="O7" s="1120"/>
      <c r="P7" s="1121"/>
      <c r="Q7" s="1173">
        <v>14835</v>
      </c>
      <c r="R7" s="1174"/>
      <c r="S7" s="1174"/>
      <c r="T7" s="1174"/>
      <c r="U7" s="1174"/>
      <c r="V7" s="1174">
        <v>14534</v>
      </c>
      <c r="W7" s="1174"/>
      <c r="X7" s="1174"/>
      <c r="Y7" s="1174"/>
      <c r="Z7" s="1174"/>
      <c r="AA7" s="1174">
        <v>301</v>
      </c>
      <c r="AB7" s="1174"/>
      <c r="AC7" s="1174"/>
      <c r="AD7" s="1174"/>
      <c r="AE7" s="1175"/>
      <c r="AF7" s="1176">
        <v>142</v>
      </c>
      <c r="AG7" s="1177"/>
      <c r="AH7" s="1177"/>
      <c r="AI7" s="1177"/>
      <c r="AJ7" s="1178"/>
      <c r="AK7" s="1160">
        <v>573</v>
      </c>
      <c r="AL7" s="1161"/>
      <c r="AM7" s="1161"/>
      <c r="AN7" s="1161"/>
      <c r="AO7" s="1161"/>
      <c r="AP7" s="1161">
        <v>21602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579</v>
      </c>
      <c r="BS7" s="1164" t="s">
        <v>580</v>
      </c>
      <c r="BT7" s="1165"/>
      <c r="BU7" s="1165"/>
      <c r="BV7" s="1165"/>
      <c r="BW7" s="1165"/>
      <c r="BX7" s="1165"/>
      <c r="BY7" s="1165"/>
      <c r="BZ7" s="1165"/>
      <c r="CA7" s="1165"/>
      <c r="CB7" s="1165"/>
      <c r="CC7" s="1165"/>
      <c r="CD7" s="1165"/>
      <c r="CE7" s="1165"/>
      <c r="CF7" s="1165"/>
      <c r="CG7" s="1166"/>
      <c r="CH7" s="1157">
        <v>24</v>
      </c>
      <c r="CI7" s="1158"/>
      <c r="CJ7" s="1158"/>
      <c r="CK7" s="1158"/>
      <c r="CL7" s="1159"/>
      <c r="CM7" s="1157">
        <v>99</v>
      </c>
      <c r="CN7" s="1158"/>
      <c r="CO7" s="1158"/>
      <c r="CP7" s="1158"/>
      <c r="CQ7" s="1159"/>
      <c r="CR7" s="1157">
        <v>99</v>
      </c>
      <c r="CS7" s="1158"/>
      <c r="CT7" s="1158"/>
      <c r="CU7" s="1158"/>
      <c r="CV7" s="1159"/>
      <c r="CW7" s="1157" t="s">
        <v>592</v>
      </c>
      <c r="CX7" s="1158"/>
      <c r="CY7" s="1158"/>
      <c r="CZ7" s="1158"/>
      <c r="DA7" s="1159"/>
      <c r="DB7" s="1157" t="s">
        <v>592</v>
      </c>
      <c r="DC7" s="1158"/>
      <c r="DD7" s="1158"/>
      <c r="DE7" s="1158"/>
      <c r="DF7" s="1159"/>
      <c r="DG7" s="1157" t="s">
        <v>593</v>
      </c>
      <c r="DH7" s="1158"/>
      <c r="DI7" s="1158"/>
      <c r="DJ7" s="1158"/>
      <c r="DK7" s="1159"/>
      <c r="DL7" s="1157">
        <v>384</v>
      </c>
      <c r="DM7" s="1158"/>
      <c r="DN7" s="1158"/>
      <c r="DO7" s="1158"/>
      <c r="DP7" s="1159"/>
      <c r="DQ7" s="1157">
        <v>38</v>
      </c>
      <c r="DR7" s="1158"/>
      <c r="DS7" s="1158"/>
      <c r="DT7" s="1158"/>
      <c r="DU7" s="1159"/>
      <c r="DV7" s="1184"/>
      <c r="DW7" s="1185"/>
      <c r="DX7" s="1185"/>
      <c r="DY7" s="1185"/>
      <c r="DZ7" s="1186"/>
      <c r="EA7" s="234"/>
    </row>
    <row r="8" spans="1:131" s="235" customFormat="1" ht="26.25" customHeight="1">
      <c r="A8" s="241">
        <v>2</v>
      </c>
      <c r="B8" s="1106" t="s">
        <v>378</v>
      </c>
      <c r="C8" s="1107"/>
      <c r="D8" s="1107"/>
      <c r="E8" s="1107"/>
      <c r="F8" s="1107"/>
      <c r="G8" s="1107"/>
      <c r="H8" s="1107"/>
      <c r="I8" s="1107"/>
      <c r="J8" s="1107"/>
      <c r="K8" s="1107"/>
      <c r="L8" s="1107"/>
      <c r="M8" s="1107"/>
      <c r="N8" s="1107"/>
      <c r="O8" s="1107"/>
      <c r="P8" s="1108"/>
      <c r="Q8" s="1112">
        <v>30</v>
      </c>
      <c r="R8" s="1113"/>
      <c r="S8" s="1113"/>
      <c r="T8" s="1113"/>
      <c r="U8" s="1113"/>
      <c r="V8" s="1113">
        <v>29</v>
      </c>
      <c r="W8" s="1113"/>
      <c r="X8" s="1113"/>
      <c r="Y8" s="1113"/>
      <c r="Z8" s="1113"/>
      <c r="AA8" s="1113">
        <v>1</v>
      </c>
      <c r="AB8" s="1113"/>
      <c r="AC8" s="1113"/>
      <c r="AD8" s="1113"/>
      <c r="AE8" s="1114"/>
      <c r="AF8" s="1088">
        <v>1</v>
      </c>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581</v>
      </c>
      <c r="BT8" s="1084"/>
      <c r="BU8" s="1084"/>
      <c r="BV8" s="1084"/>
      <c r="BW8" s="1084"/>
      <c r="BX8" s="1084"/>
      <c r="BY8" s="1084"/>
      <c r="BZ8" s="1084"/>
      <c r="CA8" s="1084"/>
      <c r="CB8" s="1084"/>
      <c r="CC8" s="1084"/>
      <c r="CD8" s="1084"/>
      <c r="CE8" s="1084"/>
      <c r="CF8" s="1084"/>
      <c r="CG8" s="1085"/>
      <c r="CH8" s="1058">
        <v>3</v>
      </c>
      <c r="CI8" s="1059"/>
      <c r="CJ8" s="1059"/>
      <c r="CK8" s="1059"/>
      <c r="CL8" s="1060"/>
      <c r="CM8" s="1058">
        <v>261</v>
      </c>
      <c r="CN8" s="1059"/>
      <c r="CO8" s="1059"/>
      <c r="CP8" s="1059"/>
      <c r="CQ8" s="1060"/>
      <c r="CR8" s="1058">
        <v>200</v>
      </c>
      <c r="CS8" s="1059"/>
      <c r="CT8" s="1059"/>
      <c r="CU8" s="1059"/>
      <c r="CV8" s="1060"/>
      <c r="CW8" s="1058" t="s">
        <v>592</v>
      </c>
      <c r="CX8" s="1059"/>
      <c r="CY8" s="1059"/>
      <c r="CZ8" s="1059"/>
      <c r="DA8" s="1060"/>
      <c r="DB8" s="1058" t="s">
        <v>592</v>
      </c>
      <c r="DC8" s="1059"/>
      <c r="DD8" s="1059"/>
      <c r="DE8" s="1059"/>
      <c r="DF8" s="1060"/>
      <c r="DG8" s="1058" t="s">
        <v>592</v>
      </c>
      <c r="DH8" s="1059"/>
      <c r="DI8" s="1059"/>
      <c r="DJ8" s="1059"/>
      <c r="DK8" s="1060"/>
      <c r="DL8" s="1058" t="s">
        <v>592</v>
      </c>
      <c r="DM8" s="1059"/>
      <c r="DN8" s="1059"/>
      <c r="DO8" s="1059"/>
      <c r="DP8" s="1060"/>
      <c r="DQ8" s="1058" t="s">
        <v>592</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582</v>
      </c>
      <c r="BT9" s="1084"/>
      <c r="BU9" s="1084"/>
      <c r="BV9" s="1084"/>
      <c r="BW9" s="1084"/>
      <c r="BX9" s="1084"/>
      <c r="BY9" s="1084"/>
      <c r="BZ9" s="1084"/>
      <c r="CA9" s="1084"/>
      <c r="CB9" s="1084"/>
      <c r="CC9" s="1084"/>
      <c r="CD9" s="1084"/>
      <c r="CE9" s="1084"/>
      <c r="CF9" s="1084"/>
      <c r="CG9" s="1085"/>
      <c r="CH9" s="1058">
        <v>-32</v>
      </c>
      <c r="CI9" s="1059"/>
      <c r="CJ9" s="1059"/>
      <c r="CK9" s="1059"/>
      <c r="CL9" s="1060"/>
      <c r="CM9" s="1058">
        <v>27</v>
      </c>
      <c r="CN9" s="1059"/>
      <c r="CO9" s="1059"/>
      <c r="CP9" s="1059"/>
      <c r="CQ9" s="1060"/>
      <c r="CR9" s="1058">
        <v>48</v>
      </c>
      <c r="CS9" s="1059"/>
      <c r="CT9" s="1059"/>
      <c r="CU9" s="1059"/>
      <c r="CV9" s="1060"/>
      <c r="CW9" s="1058">
        <v>51</v>
      </c>
      <c r="CX9" s="1059"/>
      <c r="CY9" s="1059"/>
      <c r="CZ9" s="1059"/>
      <c r="DA9" s="1060"/>
      <c r="DB9" s="1058" t="s">
        <v>592</v>
      </c>
      <c r="DC9" s="1059"/>
      <c r="DD9" s="1059"/>
      <c r="DE9" s="1059"/>
      <c r="DF9" s="1060"/>
      <c r="DG9" s="1058" t="s">
        <v>592</v>
      </c>
      <c r="DH9" s="1059"/>
      <c r="DI9" s="1059"/>
      <c r="DJ9" s="1059"/>
      <c r="DK9" s="1060"/>
      <c r="DL9" s="1058" t="s">
        <v>592</v>
      </c>
      <c r="DM9" s="1059"/>
      <c r="DN9" s="1059"/>
      <c r="DO9" s="1059"/>
      <c r="DP9" s="1060"/>
      <c r="DQ9" s="1058" t="s">
        <v>592</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t="s">
        <v>579</v>
      </c>
      <c r="BS10" s="1083" t="s">
        <v>583</v>
      </c>
      <c r="BT10" s="1084"/>
      <c r="BU10" s="1084"/>
      <c r="BV10" s="1084"/>
      <c r="BW10" s="1084"/>
      <c r="BX10" s="1084"/>
      <c r="BY10" s="1084"/>
      <c r="BZ10" s="1084"/>
      <c r="CA10" s="1084"/>
      <c r="CB10" s="1084"/>
      <c r="CC10" s="1084"/>
      <c r="CD10" s="1084"/>
      <c r="CE10" s="1084"/>
      <c r="CF10" s="1084"/>
      <c r="CG10" s="1085"/>
      <c r="CH10" s="1058">
        <v>-59</v>
      </c>
      <c r="CI10" s="1059"/>
      <c r="CJ10" s="1059"/>
      <c r="CK10" s="1059"/>
      <c r="CL10" s="1060"/>
      <c r="CM10" s="1058">
        <v>22</v>
      </c>
      <c r="CN10" s="1059"/>
      <c r="CO10" s="1059"/>
      <c r="CP10" s="1059"/>
      <c r="CQ10" s="1060"/>
      <c r="CR10" s="1058">
        <v>160</v>
      </c>
      <c r="CS10" s="1059"/>
      <c r="CT10" s="1059"/>
      <c r="CU10" s="1059"/>
      <c r="CV10" s="1060"/>
      <c r="CW10" s="1058" t="s">
        <v>592</v>
      </c>
      <c r="CX10" s="1059"/>
      <c r="CY10" s="1059"/>
      <c r="CZ10" s="1059"/>
      <c r="DA10" s="1060"/>
      <c r="DB10" s="1058" t="s">
        <v>592</v>
      </c>
      <c r="DC10" s="1059"/>
      <c r="DD10" s="1059"/>
      <c r="DE10" s="1059"/>
      <c r="DF10" s="1060"/>
      <c r="DG10" s="1058" t="s">
        <v>592</v>
      </c>
      <c r="DH10" s="1059"/>
      <c r="DI10" s="1059"/>
      <c r="DJ10" s="1059"/>
      <c r="DK10" s="1060"/>
      <c r="DL10" s="1058">
        <v>10</v>
      </c>
      <c r="DM10" s="1059"/>
      <c r="DN10" s="1059"/>
      <c r="DO10" s="1059"/>
      <c r="DP10" s="1060"/>
      <c r="DQ10" s="1058">
        <v>9</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584</v>
      </c>
      <c r="BT11" s="1084"/>
      <c r="BU11" s="1084"/>
      <c r="BV11" s="1084"/>
      <c r="BW11" s="1084"/>
      <c r="BX11" s="1084"/>
      <c r="BY11" s="1084"/>
      <c r="BZ11" s="1084"/>
      <c r="CA11" s="1084"/>
      <c r="CB11" s="1084"/>
      <c r="CC11" s="1084"/>
      <c r="CD11" s="1084"/>
      <c r="CE11" s="1084"/>
      <c r="CF11" s="1084"/>
      <c r="CG11" s="1085"/>
      <c r="CH11" s="1058">
        <v>0</v>
      </c>
      <c r="CI11" s="1059"/>
      <c r="CJ11" s="1059"/>
      <c r="CK11" s="1059"/>
      <c r="CL11" s="1060"/>
      <c r="CM11" s="1058">
        <v>30</v>
      </c>
      <c r="CN11" s="1059"/>
      <c r="CO11" s="1059"/>
      <c r="CP11" s="1059"/>
      <c r="CQ11" s="1060"/>
      <c r="CR11" s="1058">
        <v>30</v>
      </c>
      <c r="CS11" s="1059"/>
      <c r="CT11" s="1059"/>
      <c r="CU11" s="1059"/>
      <c r="CV11" s="1060"/>
      <c r="CW11" s="1058" t="s">
        <v>592</v>
      </c>
      <c r="CX11" s="1059"/>
      <c r="CY11" s="1059"/>
      <c r="CZ11" s="1059"/>
      <c r="DA11" s="1060"/>
      <c r="DB11" s="1058" t="s">
        <v>592</v>
      </c>
      <c r="DC11" s="1059"/>
      <c r="DD11" s="1059"/>
      <c r="DE11" s="1059"/>
      <c r="DF11" s="1060"/>
      <c r="DG11" s="1058" t="s">
        <v>592</v>
      </c>
      <c r="DH11" s="1059"/>
      <c r="DI11" s="1059"/>
      <c r="DJ11" s="1059"/>
      <c r="DK11" s="1060"/>
      <c r="DL11" s="1058" t="s">
        <v>592</v>
      </c>
      <c r="DM11" s="1059"/>
      <c r="DN11" s="1059"/>
      <c r="DO11" s="1059"/>
      <c r="DP11" s="1060"/>
      <c r="DQ11" s="1058" t="s">
        <v>594</v>
      </c>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585</v>
      </c>
      <c r="BT12" s="1084"/>
      <c r="BU12" s="1084"/>
      <c r="BV12" s="1084"/>
      <c r="BW12" s="1084"/>
      <c r="BX12" s="1084"/>
      <c r="BY12" s="1084"/>
      <c r="BZ12" s="1084"/>
      <c r="CA12" s="1084"/>
      <c r="CB12" s="1084"/>
      <c r="CC12" s="1084"/>
      <c r="CD12" s="1084"/>
      <c r="CE12" s="1084"/>
      <c r="CF12" s="1084"/>
      <c r="CG12" s="1085"/>
      <c r="CH12" s="1058">
        <v>5</v>
      </c>
      <c r="CI12" s="1059"/>
      <c r="CJ12" s="1059"/>
      <c r="CK12" s="1059"/>
      <c r="CL12" s="1060"/>
      <c r="CM12" s="1058">
        <v>87</v>
      </c>
      <c r="CN12" s="1059"/>
      <c r="CO12" s="1059"/>
      <c r="CP12" s="1059"/>
      <c r="CQ12" s="1060"/>
      <c r="CR12" s="1058">
        <v>5</v>
      </c>
      <c r="CS12" s="1059"/>
      <c r="CT12" s="1059"/>
      <c r="CU12" s="1059"/>
      <c r="CV12" s="1060"/>
      <c r="CW12" s="1058" t="s">
        <v>592</v>
      </c>
      <c r="CX12" s="1059"/>
      <c r="CY12" s="1059"/>
      <c r="CZ12" s="1059"/>
      <c r="DA12" s="1060"/>
      <c r="DB12" s="1058" t="s">
        <v>592</v>
      </c>
      <c r="DC12" s="1059"/>
      <c r="DD12" s="1059"/>
      <c r="DE12" s="1059"/>
      <c r="DF12" s="1060"/>
      <c r="DG12" s="1058">
        <v>352</v>
      </c>
      <c r="DH12" s="1059"/>
      <c r="DI12" s="1059"/>
      <c r="DJ12" s="1059"/>
      <c r="DK12" s="1060"/>
      <c r="DL12" s="1058" t="s">
        <v>592</v>
      </c>
      <c r="DM12" s="1059"/>
      <c r="DN12" s="1059"/>
      <c r="DO12" s="1059"/>
      <c r="DP12" s="1060"/>
      <c r="DQ12" s="1058" t="s">
        <v>592</v>
      </c>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t="s">
        <v>579</v>
      </c>
      <c r="BS13" s="1083" t="s">
        <v>586</v>
      </c>
      <c r="BT13" s="1084"/>
      <c r="BU13" s="1084"/>
      <c r="BV13" s="1084"/>
      <c r="BW13" s="1084"/>
      <c r="BX13" s="1084"/>
      <c r="BY13" s="1084"/>
      <c r="BZ13" s="1084"/>
      <c r="CA13" s="1084"/>
      <c r="CB13" s="1084"/>
      <c r="CC13" s="1084"/>
      <c r="CD13" s="1084"/>
      <c r="CE13" s="1084"/>
      <c r="CF13" s="1084"/>
      <c r="CG13" s="1085"/>
      <c r="CH13" s="1058">
        <v>-10</v>
      </c>
      <c r="CI13" s="1059"/>
      <c r="CJ13" s="1059"/>
      <c r="CK13" s="1059"/>
      <c r="CL13" s="1060"/>
      <c r="CM13" s="1058">
        <v>59</v>
      </c>
      <c r="CN13" s="1059"/>
      <c r="CO13" s="1059"/>
      <c r="CP13" s="1059"/>
      <c r="CQ13" s="1060"/>
      <c r="CR13" s="1058">
        <v>52</v>
      </c>
      <c r="CS13" s="1059"/>
      <c r="CT13" s="1059"/>
      <c r="CU13" s="1059"/>
      <c r="CV13" s="1060"/>
      <c r="CW13" s="1058">
        <v>8</v>
      </c>
      <c r="CX13" s="1059"/>
      <c r="CY13" s="1059"/>
      <c r="CZ13" s="1059"/>
      <c r="DA13" s="1060"/>
      <c r="DB13" s="1058">
        <v>2</v>
      </c>
      <c r="DC13" s="1059"/>
      <c r="DD13" s="1059"/>
      <c r="DE13" s="1059"/>
      <c r="DF13" s="1060"/>
      <c r="DG13" s="1058" t="s">
        <v>592</v>
      </c>
      <c r="DH13" s="1059"/>
      <c r="DI13" s="1059"/>
      <c r="DJ13" s="1059"/>
      <c r="DK13" s="1060"/>
      <c r="DL13" s="1058">
        <v>186</v>
      </c>
      <c r="DM13" s="1059"/>
      <c r="DN13" s="1059"/>
      <c r="DO13" s="1059"/>
      <c r="DP13" s="1060"/>
      <c r="DQ13" s="1058">
        <v>53</v>
      </c>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t="s">
        <v>587</v>
      </c>
      <c r="BT14" s="1084"/>
      <c r="BU14" s="1084"/>
      <c r="BV14" s="1084"/>
      <c r="BW14" s="1084"/>
      <c r="BX14" s="1084"/>
      <c r="BY14" s="1084"/>
      <c r="BZ14" s="1084"/>
      <c r="CA14" s="1084"/>
      <c r="CB14" s="1084"/>
      <c r="CC14" s="1084"/>
      <c r="CD14" s="1084"/>
      <c r="CE14" s="1084"/>
      <c r="CF14" s="1084"/>
      <c r="CG14" s="1085"/>
      <c r="CH14" s="1058">
        <v>-1</v>
      </c>
      <c r="CI14" s="1059"/>
      <c r="CJ14" s="1059"/>
      <c r="CK14" s="1059"/>
      <c r="CL14" s="1060"/>
      <c r="CM14" s="1058">
        <v>6</v>
      </c>
      <c r="CN14" s="1059"/>
      <c r="CO14" s="1059"/>
      <c r="CP14" s="1059"/>
      <c r="CQ14" s="1060"/>
      <c r="CR14" s="1058">
        <v>30</v>
      </c>
      <c r="CS14" s="1059"/>
      <c r="CT14" s="1059"/>
      <c r="CU14" s="1059"/>
      <c r="CV14" s="1060"/>
      <c r="CW14" s="1058" t="s">
        <v>592</v>
      </c>
      <c r="CX14" s="1059"/>
      <c r="CY14" s="1059"/>
      <c r="CZ14" s="1059"/>
      <c r="DA14" s="1060"/>
      <c r="DB14" s="1058" t="s">
        <v>592</v>
      </c>
      <c r="DC14" s="1059"/>
      <c r="DD14" s="1059"/>
      <c r="DE14" s="1059"/>
      <c r="DF14" s="1060"/>
      <c r="DG14" s="1058" t="s">
        <v>595</v>
      </c>
      <c r="DH14" s="1059"/>
      <c r="DI14" s="1059"/>
      <c r="DJ14" s="1059"/>
      <c r="DK14" s="1060"/>
      <c r="DL14" s="1058" t="s">
        <v>592</v>
      </c>
      <c r="DM14" s="1059"/>
      <c r="DN14" s="1059"/>
      <c r="DO14" s="1059"/>
      <c r="DP14" s="1060"/>
      <c r="DQ14" s="1058" t="s">
        <v>592</v>
      </c>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t="s">
        <v>588</v>
      </c>
      <c r="BT15" s="1084"/>
      <c r="BU15" s="1084"/>
      <c r="BV15" s="1084"/>
      <c r="BW15" s="1084"/>
      <c r="BX15" s="1084"/>
      <c r="BY15" s="1084"/>
      <c r="BZ15" s="1084"/>
      <c r="CA15" s="1084"/>
      <c r="CB15" s="1084"/>
      <c r="CC15" s="1084"/>
      <c r="CD15" s="1084"/>
      <c r="CE15" s="1084"/>
      <c r="CF15" s="1084"/>
      <c r="CG15" s="1085"/>
      <c r="CH15" s="1058">
        <v>0</v>
      </c>
      <c r="CI15" s="1059"/>
      <c r="CJ15" s="1059"/>
      <c r="CK15" s="1059"/>
      <c r="CL15" s="1060"/>
      <c r="CM15" s="1058">
        <v>103</v>
      </c>
      <c r="CN15" s="1059"/>
      <c r="CO15" s="1059"/>
      <c r="CP15" s="1059"/>
      <c r="CQ15" s="1060"/>
      <c r="CR15" s="1058">
        <v>100</v>
      </c>
      <c r="CS15" s="1059"/>
      <c r="CT15" s="1059"/>
      <c r="CU15" s="1059"/>
      <c r="CV15" s="1060"/>
      <c r="CW15" s="1058" t="s">
        <v>592</v>
      </c>
      <c r="CX15" s="1059"/>
      <c r="CY15" s="1059"/>
      <c r="CZ15" s="1059"/>
      <c r="DA15" s="1060"/>
      <c r="DB15" s="1058" t="s">
        <v>592</v>
      </c>
      <c r="DC15" s="1059"/>
      <c r="DD15" s="1059"/>
      <c r="DE15" s="1059"/>
      <c r="DF15" s="1060"/>
      <c r="DG15" s="1058" t="s">
        <v>592</v>
      </c>
      <c r="DH15" s="1059"/>
      <c r="DI15" s="1059"/>
      <c r="DJ15" s="1059"/>
      <c r="DK15" s="1060"/>
      <c r="DL15" s="1058" t="s">
        <v>592</v>
      </c>
      <c r="DM15" s="1059"/>
      <c r="DN15" s="1059"/>
      <c r="DO15" s="1059"/>
      <c r="DP15" s="1060"/>
      <c r="DQ15" s="1058" t="s">
        <v>592</v>
      </c>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t="s">
        <v>589</v>
      </c>
      <c r="BT16" s="1084"/>
      <c r="BU16" s="1084"/>
      <c r="BV16" s="1084"/>
      <c r="BW16" s="1084"/>
      <c r="BX16" s="1084"/>
      <c r="BY16" s="1084"/>
      <c r="BZ16" s="1084"/>
      <c r="CA16" s="1084"/>
      <c r="CB16" s="1084"/>
      <c r="CC16" s="1084"/>
      <c r="CD16" s="1084"/>
      <c r="CE16" s="1084"/>
      <c r="CF16" s="1084"/>
      <c r="CG16" s="1085"/>
      <c r="CH16" s="1058">
        <v>5</v>
      </c>
      <c r="CI16" s="1059"/>
      <c r="CJ16" s="1059"/>
      <c r="CK16" s="1059"/>
      <c r="CL16" s="1060"/>
      <c r="CM16" s="1058">
        <v>26</v>
      </c>
      <c r="CN16" s="1059"/>
      <c r="CO16" s="1059"/>
      <c r="CP16" s="1059"/>
      <c r="CQ16" s="1060"/>
      <c r="CR16" s="1058">
        <v>20</v>
      </c>
      <c r="CS16" s="1059"/>
      <c r="CT16" s="1059"/>
      <c r="CU16" s="1059"/>
      <c r="CV16" s="1060"/>
      <c r="CW16" s="1058" t="s">
        <v>592</v>
      </c>
      <c r="CX16" s="1059"/>
      <c r="CY16" s="1059"/>
      <c r="CZ16" s="1059"/>
      <c r="DA16" s="1060"/>
      <c r="DB16" s="1058" t="s">
        <v>592</v>
      </c>
      <c r="DC16" s="1059"/>
      <c r="DD16" s="1059"/>
      <c r="DE16" s="1059"/>
      <c r="DF16" s="1060"/>
      <c r="DG16" s="1058" t="s">
        <v>592</v>
      </c>
      <c r="DH16" s="1059"/>
      <c r="DI16" s="1059"/>
      <c r="DJ16" s="1059"/>
      <c r="DK16" s="1060"/>
      <c r="DL16" s="1058" t="s">
        <v>592</v>
      </c>
      <c r="DM16" s="1059"/>
      <c r="DN16" s="1059"/>
      <c r="DO16" s="1059"/>
      <c r="DP16" s="1060"/>
      <c r="DQ16" s="1058" t="s">
        <v>592</v>
      </c>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t="s">
        <v>590</v>
      </c>
      <c r="BT17" s="1084"/>
      <c r="BU17" s="1084"/>
      <c r="BV17" s="1084"/>
      <c r="BW17" s="1084"/>
      <c r="BX17" s="1084"/>
      <c r="BY17" s="1084"/>
      <c r="BZ17" s="1084"/>
      <c r="CA17" s="1084"/>
      <c r="CB17" s="1084"/>
      <c r="CC17" s="1084"/>
      <c r="CD17" s="1084"/>
      <c r="CE17" s="1084"/>
      <c r="CF17" s="1084"/>
      <c r="CG17" s="1085"/>
      <c r="CH17" s="1058">
        <v>1</v>
      </c>
      <c r="CI17" s="1059"/>
      <c r="CJ17" s="1059"/>
      <c r="CK17" s="1059"/>
      <c r="CL17" s="1060"/>
      <c r="CM17" s="1058">
        <v>110</v>
      </c>
      <c r="CN17" s="1059"/>
      <c r="CO17" s="1059"/>
      <c r="CP17" s="1059"/>
      <c r="CQ17" s="1060"/>
      <c r="CR17" s="1058" t="s">
        <v>592</v>
      </c>
      <c r="CS17" s="1059"/>
      <c r="CT17" s="1059"/>
      <c r="CU17" s="1059"/>
      <c r="CV17" s="1060"/>
      <c r="CW17" s="1058" t="s">
        <v>592</v>
      </c>
      <c r="CX17" s="1059"/>
      <c r="CY17" s="1059"/>
      <c r="CZ17" s="1059"/>
      <c r="DA17" s="1060"/>
      <c r="DB17" s="1058" t="s">
        <v>592</v>
      </c>
      <c r="DC17" s="1059"/>
      <c r="DD17" s="1059"/>
      <c r="DE17" s="1059"/>
      <c r="DF17" s="1060"/>
      <c r="DG17" s="1058" t="s">
        <v>592</v>
      </c>
      <c r="DH17" s="1059"/>
      <c r="DI17" s="1059"/>
      <c r="DJ17" s="1059"/>
      <c r="DK17" s="1060"/>
      <c r="DL17" s="1058" t="s">
        <v>592</v>
      </c>
      <c r="DM17" s="1059"/>
      <c r="DN17" s="1059"/>
      <c r="DO17" s="1059"/>
      <c r="DP17" s="1060"/>
      <c r="DQ17" s="1058" t="s">
        <v>592</v>
      </c>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t="s">
        <v>579</v>
      </c>
      <c r="BS18" s="1083" t="s">
        <v>591</v>
      </c>
      <c r="BT18" s="1084"/>
      <c r="BU18" s="1084"/>
      <c r="BV18" s="1084"/>
      <c r="BW18" s="1084"/>
      <c r="BX18" s="1084"/>
      <c r="BY18" s="1084"/>
      <c r="BZ18" s="1084"/>
      <c r="CA18" s="1084"/>
      <c r="CB18" s="1084"/>
      <c r="CC18" s="1084"/>
      <c r="CD18" s="1084"/>
      <c r="CE18" s="1084"/>
      <c r="CF18" s="1084"/>
      <c r="CG18" s="1085"/>
      <c r="CH18" s="1058">
        <v>21</v>
      </c>
      <c r="CI18" s="1059"/>
      <c r="CJ18" s="1059"/>
      <c r="CK18" s="1059"/>
      <c r="CL18" s="1060"/>
      <c r="CM18" s="1058">
        <v>4524</v>
      </c>
      <c r="CN18" s="1059"/>
      <c r="CO18" s="1059"/>
      <c r="CP18" s="1059"/>
      <c r="CQ18" s="1060"/>
      <c r="CR18" s="1058" t="s">
        <v>592</v>
      </c>
      <c r="CS18" s="1059"/>
      <c r="CT18" s="1059"/>
      <c r="CU18" s="1059"/>
      <c r="CV18" s="1060"/>
      <c r="CW18" s="1058" t="s">
        <v>592</v>
      </c>
      <c r="CX18" s="1059"/>
      <c r="CY18" s="1059"/>
      <c r="CZ18" s="1059"/>
      <c r="DA18" s="1060"/>
      <c r="DB18" s="1058" t="s">
        <v>592</v>
      </c>
      <c r="DC18" s="1059"/>
      <c r="DD18" s="1059"/>
      <c r="DE18" s="1059"/>
      <c r="DF18" s="1060"/>
      <c r="DG18" s="1058" t="s">
        <v>592</v>
      </c>
      <c r="DH18" s="1059"/>
      <c r="DI18" s="1059"/>
      <c r="DJ18" s="1059"/>
      <c r="DK18" s="1060"/>
      <c r="DL18" s="1058">
        <v>77</v>
      </c>
      <c r="DM18" s="1059"/>
      <c r="DN18" s="1059"/>
      <c r="DO18" s="1059"/>
      <c r="DP18" s="1060"/>
      <c r="DQ18" s="1058">
        <v>8</v>
      </c>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380</v>
      </c>
      <c r="B23" s="1013" t="s">
        <v>381</v>
      </c>
      <c r="C23" s="1014"/>
      <c r="D23" s="1014"/>
      <c r="E23" s="1014"/>
      <c r="F23" s="1014"/>
      <c r="G23" s="1014"/>
      <c r="H23" s="1014"/>
      <c r="I23" s="1014"/>
      <c r="J23" s="1014"/>
      <c r="K23" s="1014"/>
      <c r="L23" s="1014"/>
      <c r="M23" s="1014"/>
      <c r="N23" s="1014"/>
      <c r="O23" s="1014"/>
      <c r="P23" s="1015"/>
      <c r="Q23" s="1137">
        <v>14855</v>
      </c>
      <c r="R23" s="1138"/>
      <c r="S23" s="1138"/>
      <c r="T23" s="1138"/>
      <c r="U23" s="1138"/>
      <c r="V23" s="1138">
        <v>14552</v>
      </c>
      <c r="W23" s="1138"/>
      <c r="X23" s="1138"/>
      <c r="Y23" s="1138"/>
      <c r="Z23" s="1138"/>
      <c r="AA23" s="1138">
        <v>303</v>
      </c>
      <c r="AB23" s="1138"/>
      <c r="AC23" s="1138"/>
      <c r="AD23" s="1138"/>
      <c r="AE23" s="1139"/>
      <c r="AF23" s="1140">
        <v>143</v>
      </c>
      <c r="AG23" s="1138"/>
      <c r="AH23" s="1138"/>
      <c r="AI23" s="1138"/>
      <c r="AJ23" s="1141"/>
      <c r="AK23" s="1142"/>
      <c r="AL23" s="1143"/>
      <c r="AM23" s="1143"/>
      <c r="AN23" s="1143"/>
      <c r="AO23" s="1143"/>
      <c r="AP23" s="1138">
        <v>21602</v>
      </c>
      <c r="AQ23" s="1138"/>
      <c r="AR23" s="1138"/>
      <c r="AS23" s="1138"/>
      <c r="AT23" s="1138"/>
      <c r="AU23" s="1144"/>
      <c r="AV23" s="1144"/>
      <c r="AW23" s="1144"/>
      <c r="AX23" s="1144"/>
      <c r="AY23" s="1145"/>
      <c r="AZ23" s="1134" t="s">
        <v>382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360</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393</v>
      </c>
      <c r="C28" s="1120"/>
      <c r="D28" s="1120"/>
      <c r="E28" s="1120"/>
      <c r="F28" s="1120"/>
      <c r="G28" s="1120"/>
      <c r="H28" s="1120"/>
      <c r="I28" s="1120"/>
      <c r="J28" s="1120"/>
      <c r="K28" s="1120"/>
      <c r="L28" s="1120"/>
      <c r="M28" s="1120"/>
      <c r="N28" s="1120"/>
      <c r="O28" s="1120"/>
      <c r="P28" s="1121"/>
      <c r="Q28" s="1122">
        <v>1808</v>
      </c>
      <c r="R28" s="1123"/>
      <c r="S28" s="1123"/>
      <c r="T28" s="1123"/>
      <c r="U28" s="1123"/>
      <c r="V28" s="1123">
        <v>1764</v>
      </c>
      <c r="W28" s="1123"/>
      <c r="X28" s="1123"/>
      <c r="Y28" s="1123"/>
      <c r="Z28" s="1123"/>
      <c r="AA28" s="1123">
        <v>44</v>
      </c>
      <c r="AB28" s="1123"/>
      <c r="AC28" s="1123"/>
      <c r="AD28" s="1123"/>
      <c r="AE28" s="1124"/>
      <c r="AF28" s="1125">
        <v>44</v>
      </c>
      <c r="AG28" s="1123"/>
      <c r="AH28" s="1123"/>
      <c r="AI28" s="1123"/>
      <c r="AJ28" s="1126"/>
      <c r="AK28" s="1127"/>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394</v>
      </c>
      <c r="C29" s="1107"/>
      <c r="D29" s="1107"/>
      <c r="E29" s="1107"/>
      <c r="F29" s="1107"/>
      <c r="G29" s="1107"/>
      <c r="H29" s="1107"/>
      <c r="I29" s="1107"/>
      <c r="J29" s="1107"/>
      <c r="K29" s="1107"/>
      <c r="L29" s="1107"/>
      <c r="M29" s="1107"/>
      <c r="N29" s="1107"/>
      <c r="O29" s="1107"/>
      <c r="P29" s="1108"/>
      <c r="Q29" s="1112">
        <v>425</v>
      </c>
      <c r="R29" s="1113"/>
      <c r="S29" s="1113"/>
      <c r="T29" s="1113"/>
      <c r="U29" s="1113"/>
      <c r="V29" s="1113">
        <v>421</v>
      </c>
      <c r="W29" s="1113"/>
      <c r="X29" s="1113"/>
      <c r="Y29" s="1113"/>
      <c r="Z29" s="1113"/>
      <c r="AA29" s="1113"/>
      <c r="AB29" s="1113"/>
      <c r="AC29" s="1113"/>
      <c r="AD29" s="1113"/>
      <c r="AE29" s="1114"/>
      <c r="AF29" s="1088">
        <v>4</v>
      </c>
      <c r="AG29" s="1089"/>
      <c r="AH29" s="1089"/>
      <c r="AI29" s="1089"/>
      <c r="AJ29" s="1090"/>
      <c r="AK29" s="1049">
        <v>275</v>
      </c>
      <c r="AL29" s="1040"/>
      <c r="AM29" s="1040"/>
      <c r="AN29" s="1040"/>
      <c r="AO29" s="1040"/>
      <c r="AP29" s="1040"/>
      <c r="AQ29" s="1040"/>
      <c r="AR29" s="1040"/>
      <c r="AS29" s="1040"/>
      <c r="AT29" s="1040"/>
      <c r="AU29" s="1040"/>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395</v>
      </c>
      <c r="C30" s="1107"/>
      <c r="D30" s="1107"/>
      <c r="E30" s="1107"/>
      <c r="F30" s="1107"/>
      <c r="G30" s="1107"/>
      <c r="H30" s="1107"/>
      <c r="I30" s="1107"/>
      <c r="J30" s="1107"/>
      <c r="K30" s="1107"/>
      <c r="L30" s="1107"/>
      <c r="M30" s="1107"/>
      <c r="N30" s="1107"/>
      <c r="O30" s="1107"/>
      <c r="P30" s="1108"/>
      <c r="Q30" s="1112">
        <v>360</v>
      </c>
      <c r="R30" s="1113"/>
      <c r="S30" s="1113"/>
      <c r="T30" s="1113"/>
      <c r="U30" s="1113"/>
      <c r="V30" s="1113">
        <v>360</v>
      </c>
      <c r="W30" s="1113"/>
      <c r="X30" s="1113"/>
      <c r="Y30" s="1113"/>
      <c r="Z30" s="1113"/>
      <c r="AA30" s="1113"/>
      <c r="AB30" s="1113"/>
      <c r="AC30" s="1113"/>
      <c r="AD30" s="1113"/>
      <c r="AE30" s="1114"/>
      <c r="AF30" s="1088" t="s">
        <v>396</v>
      </c>
      <c r="AG30" s="1089"/>
      <c r="AH30" s="1089"/>
      <c r="AI30" s="1089"/>
      <c r="AJ30" s="1090"/>
      <c r="AK30" s="1049">
        <v>3</v>
      </c>
      <c r="AL30" s="1040"/>
      <c r="AM30" s="1040"/>
      <c r="AN30" s="1040"/>
      <c r="AO30" s="1040"/>
      <c r="AP30" s="1040">
        <v>140</v>
      </c>
      <c r="AQ30" s="1040"/>
      <c r="AR30" s="1040"/>
      <c r="AS30" s="1040"/>
      <c r="AT30" s="1040"/>
      <c r="AU30" s="1040"/>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397</v>
      </c>
      <c r="C31" s="1107"/>
      <c r="D31" s="1107"/>
      <c r="E31" s="1107"/>
      <c r="F31" s="1107"/>
      <c r="G31" s="1107"/>
      <c r="H31" s="1107"/>
      <c r="I31" s="1107"/>
      <c r="J31" s="1107"/>
      <c r="K31" s="1107"/>
      <c r="L31" s="1107"/>
      <c r="M31" s="1107"/>
      <c r="N31" s="1107"/>
      <c r="O31" s="1107"/>
      <c r="P31" s="1108"/>
      <c r="Q31" s="1112">
        <v>494</v>
      </c>
      <c r="R31" s="1113"/>
      <c r="S31" s="1113"/>
      <c r="T31" s="1113"/>
      <c r="U31" s="1113"/>
      <c r="V31" s="1113">
        <v>494</v>
      </c>
      <c r="W31" s="1113"/>
      <c r="X31" s="1113"/>
      <c r="Y31" s="1113"/>
      <c r="Z31" s="1113"/>
      <c r="AA31" s="1113"/>
      <c r="AB31" s="1113"/>
      <c r="AC31" s="1113"/>
      <c r="AD31" s="1113"/>
      <c r="AE31" s="1114"/>
      <c r="AF31" s="1088" t="s">
        <v>382</v>
      </c>
      <c r="AG31" s="1089"/>
      <c r="AH31" s="1089"/>
      <c r="AI31" s="1089"/>
      <c r="AJ31" s="1090"/>
      <c r="AK31" s="1049">
        <v>29</v>
      </c>
      <c r="AL31" s="1040"/>
      <c r="AM31" s="1040"/>
      <c r="AN31" s="1040"/>
      <c r="AO31" s="1040"/>
      <c r="AP31" s="1040">
        <v>415</v>
      </c>
      <c r="AQ31" s="1040"/>
      <c r="AR31" s="1040"/>
      <c r="AS31" s="1040"/>
      <c r="AT31" s="1040"/>
      <c r="AU31" s="1040">
        <v>32</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398</v>
      </c>
      <c r="C32" s="1107"/>
      <c r="D32" s="1107"/>
      <c r="E32" s="1107"/>
      <c r="F32" s="1107"/>
      <c r="G32" s="1107"/>
      <c r="H32" s="1107"/>
      <c r="I32" s="1107"/>
      <c r="J32" s="1107"/>
      <c r="K32" s="1107"/>
      <c r="L32" s="1107"/>
      <c r="M32" s="1107"/>
      <c r="N32" s="1107"/>
      <c r="O32" s="1107"/>
      <c r="P32" s="1108"/>
      <c r="Q32" s="1112">
        <v>24</v>
      </c>
      <c r="R32" s="1113"/>
      <c r="S32" s="1113"/>
      <c r="T32" s="1113"/>
      <c r="U32" s="1113"/>
      <c r="V32" s="1113">
        <v>24</v>
      </c>
      <c r="W32" s="1113"/>
      <c r="X32" s="1113"/>
      <c r="Y32" s="1113"/>
      <c r="Z32" s="1113"/>
      <c r="AA32" s="1113"/>
      <c r="AB32" s="1113"/>
      <c r="AC32" s="1113"/>
      <c r="AD32" s="1113"/>
      <c r="AE32" s="1114"/>
      <c r="AF32" s="1088" t="s">
        <v>382</v>
      </c>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399</v>
      </c>
      <c r="C33" s="1107"/>
      <c r="D33" s="1107"/>
      <c r="E33" s="1107"/>
      <c r="F33" s="1107"/>
      <c r="G33" s="1107"/>
      <c r="H33" s="1107"/>
      <c r="I33" s="1107"/>
      <c r="J33" s="1107"/>
      <c r="K33" s="1107"/>
      <c r="L33" s="1107"/>
      <c r="M33" s="1107"/>
      <c r="N33" s="1107"/>
      <c r="O33" s="1107"/>
      <c r="P33" s="1108"/>
      <c r="Q33" s="1112">
        <v>2028</v>
      </c>
      <c r="R33" s="1113"/>
      <c r="S33" s="1113"/>
      <c r="T33" s="1113"/>
      <c r="U33" s="1113"/>
      <c r="V33" s="1113">
        <v>1933</v>
      </c>
      <c r="W33" s="1113"/>
      <c r="X33" s="1113"/>
      <c r="Y33" s="1113"/>
      <c r="Z33" s="1113"/>
      <c r="AA33" s="1113">
        <v>94</v>
      </c>
      <c r="AB33" s="1113"/>
      <c r="AC33" s="1113"/>
      <c r="AD33" s="1113"/>
      <c r="AE33" s="1114"/>
      <c r="AF33" s="1088">
        <v>181</v>
      </c>
      <c r="AG33" s="1089"/>
      <c r="AH33" s="1089"/>
      <c r="AI33" s="1089"/>
      <c r="AJ33" s="1090"/>
      <c r="AK33" s="1049">
        <v>521</v>
      </c>
      <c r="AL33" s="1040"/>
      <c r="AM33" s="1040"/>
      <c r="AN33" s="1040"/>
      <c r="AO33" s="1040"/>
      <c r="AP33" s="1040">
        <v>2835</v>
      </c>
      <c r="AQ33" s="1040"/>
      <c r="AR33" s="1040"/>
      <c r="AS33" s="1040"/>
      <c r="AT33" s="1040"/>
      <c r="AU33" s="1040">
        <v>1902</v>
      </c>
      <c r="AV33" s="1040"/>
      <c r="AW33" s="1040"/>
      <c r="AX33" s="1040"/>
      <c r="AY33" s="1040"/>
      <c r="AZ33" s="1111"/>
      <c r="BA33" s="1111"/>
      <c r="BB33" s="1111"/>
      <c r="BC33" s="1111"/>
      <c r="BD33" s="1111"/>
      <c r="BE33" s="1101" t="s">
        <v>400</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401</v>
      </c>
      <c r="C34" s="1107"/>
      <c r="D34" s="1107"/>
      <c r="E34" s="1107"/>
      <c r="F34" s="1107"/>
      <c r="G34" s="1107"/>
      <c r="H34" s="1107"/>
      <c r="I34" s="1107"/>
      <c r="J34" s="1107"/>
      <c r="K34" s="1107"/>
      <c r="L34" s="1107"/>
      <c r="M34" s="1107"/>
      <c r="N34" s="1107"/>
      <c r="O34" s="1107"/>
      <c r="P34" s="1108"/>
      <c r="Q34" s="1112">
        <v>794</v>
      </c>
      <c r="R34" s="1113"/>
      <c r="S34" s="1113"/>
      <c r="T34" s="1113"/>
      <c r="U34" s="1113"/>
      <c r="V34" s="1113">
        <v>790</v>
      </c>
      <c r="W34" s="1113"/>
      <c r="X34" s="1113"/>
      <c r="Y34" s="1113"/>
      <c r="Z34" s="1113"/>
      <c r="AA34" s="1113">
        <v>4</v>
      </c>
      <c r="AB34" s="1113"/>
      <c r="AC34" s="1113"/>
      <c r="AD34" s="1113"/>
      <c r="AE34" s="1114"/>
      <c r="AF34" s="1088">
        <v>77</v>
      </c>
      <c r="AG34" s="1089"/>
      <c r="AH34" s="1089"/>
      <c r="AI34" s="1089"/>
      <c r="AJ34" s="1090"/>
      <c r="AK34" s="1049">
        <v>459</v>
      </c>
      <c r="AL34" s="1040"/>
      <c r="AM34" s="1040"/>
      <c r="AN34" s="1040"/>
      <c r="AO34" s="1040"/>
      <c r="AP34" s="1040">
        <v>4524</v>
      </c>
      <c r="AQ34" s="1040"/>
      <c r="AR34" s="1040"/>
      <c r="AS34" s="1040"/>
      <c r="AT34" s="1040"/>
      <c r="AU34" s="1040">
        <v>3511</v>
      </c>
      <c r="AV34" s="1040"/>
      <c r="AW34" s="1040"/>
      <c r="AX34" s="1040"/>
      <c r="AY34" s="1040"/>
      <c r="AZ34" s="1111"/>
      <c r="BA34" s="1111"/>
      <c r="BB34" s="1111"/>
      <c r="BC34" s="1111"/>
      <c r="BD34" s="1111"/>
      <c r="BE34" s="1101" t="s">
        <v>402</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403</v>
      </c>
      <c r="C35" s="1107"/>
      <c r="D35" s="1107"/>
      <c r="E35" s="1107"/>
      <c r="F35" s="1107"/>
      <c r="G35" s="1107"/>
      <c r="H35" s="1107"/>
      <c r="I35" s="1107"/>
      <c r="J35" s="1107"/>
      <c r="K35" s="1107"/>
      <c r="L35" s="1107"/>
      <c r="M35" s="1107"/>
      <c r="N35" s="1107"/>
      <c r="O35" s="1107"/>
      <c r="P35" s="1108"/>
      <c r="Q35" s="1112">
        <v>291</v>
      </c>
      <c r="R35" s="1113"/>
      <c r="S35" s="1113"/>
      <c r="T35" s="1113"/>
      <c r="U35" s="1113"/>
      <c r="V35" s="1113">
        <v>290</v>
      </c>
      <c r="W35" s="1113"/>
      <c r="X35" s="1113"/>
      <c r="Y35" s="1113"/>
      <c r="Z35" s="1113"/>
      <c r="AA35" s="1113">
        <v>1</v>
      </c>
      <c r="AB35" s="1113"/>
      <c r="AC35" s="1113"/>
      <c r="AD35" s="1113"/>
      <c r="AE35" s="1114"/>
      <c r="AF35" s="1088">
        <v>1</v>
      </c>
      <c r="AG35" s="1089"/>
      <c r="AH35" s="1089"/>
      <c r="AI35" s="1089"/>
      <c r="AJ35" s="1090"/>
      <c r="AK35" s="1049">
        <v>155</v>
      </c>
      <c r="AL35" s="1040"/>
      <c r="AM35" s="1040"/>
      <c r="AN35" s="1040"/>
      <c r="AO35" s="1040"/>
      <c r="AP35" s="1040">
        <v>2238</v>
      </c>
      <c r="AQ35" s="1040"/>
      <c r="AR35" s="1040"/>
      <c r="AS35" s="1040"/>
      <c r="AT35" s="1040"/>
      <c r="AU35" s="1040">
        <v>2032</v>
      </c>
      <c r="AV35" s="1040"/>
      <c r="AW35" s="1040"/>
      <c r="AX35" s="1040"/>
      <c r="AY35" s="1040"/>
      <c r="AZ35" s="1111"/>
      <c r="BA35" s="1111"/>
      <c r="BB35" s="1111"/>
      <c r="BC35" s="1111"/>
      <c r="BD35" s="1111"/>
      <c r="BE35" s="1101" t="s">
        <v>404</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t="s">
        <v>405</v>
      </c>
      <c r="C36" s="1107"/>
      <c r="D36" s="1107"/>
      <c r="E36" s="1107"/>
      <c r="F36" s="1107"/>
      <c r="G36" s="1107"/>
      <c r="H36" s="1107"/>
      <c r="I36" s="1107"/>
      <c r="J36" s="1107"/>
      <c r="K36" s="1107"/>
      <c r="L36" s="1107"/>
      <c r="M36" s="1107"/>
      <c r="N36" s="1107"/>
      <c r="O36" s="1107"/>
      <c r="P36" s="1108"/>
      <c r="Q36" s="1112">
        <v>546</v>
      </c>
      <c r="R36" s="1113"/>
      <c r="S36" s="1113"/>
      <c r="T36" s="1113"/>
      <c r="U36" s="1113"/>
      <c r="V36" s="1113">
        <v>545</v>
      </c>
      <c r="W36" s="1113"/>
      <c r="X36" s="1113"/>
      <c r="Y36" s="1113"/>
      <c r="Z36" s="1113"/>
      <c r="AA36" s="1113">
        <v>1</v>
      </c>
      <c r="AB36" s="1113"/>
      <c r="AC36" s="1113"/>
      <c r="AD36" s="1113"/>
      <c r="AE36" s="1114"/>
      <c r="AF36" s="1088">
        <v>1</v>
      </c>
      <c r="AG36" s="1089"/>
      <c r="AH36" s="1089"/>
      <c r="AI36" s="1089"/>
      <c r="AJ36" s="1090"/>
      <c r="AK36" s="1049">
        <v>343</v>
      </c>
      <c r="AL36" s="1040"/>
      <c r="AM36" s="1040"/>
      <c r="AN36" s="1040"/>
      <c r="AO36" s="1040"/>
      <c r="AP36" s="1040">
        <v>4399</v>
      </c>
      <c r="AQ36" s="1040"/>
      <c r="AR36" s="1040"/>
      <c r="AS36" s="1040"/>
      <c r="AT36" s="1040"/>
      <c r="AU36" s="1040">
        <v>4099</v>
      </c>
      <c r="AV36" s="1040"/>
      <c r="AW36" s="1040"/>
      <c r="AX36" s="1040"/>
      <c r="AY36" s="1040"/>
      <c r="AZ36" s="1111"/>
      <c r="BA36" s="1111"/>
      <c r="BB36" s="1111"/>
      <c r="BC36" s="1111"/>
      <c r="BD36" s="1111"/>
      <c r="BE36" s="1101" t="s">
        <v>406</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t="s">
        <v>407</v>
      </c>
      <c r="C37" s="1107"/>
      <c r="D37" s="1107"/>
      <c r="E37" s="1107"/>
      <c r="F37" s="1107"/>
      <c r="G37" s="1107"/>
      <c r="H37" s="1107"/>
      <c r="I37" s="1107"/>
      <c r="J37" s="1107"/>
      <c r="K37" s="1107"/>
      <c r="L37" s="1107"/>
      <c r="M37" s="1107"/>
      <c r="N37" s="1107"/>
      <c r="O37" s="1107"/>
      <c r="P37" s="1108"/>
      <c r="Q37" s="1112">
        <v>164</v>
      </c>
      <c r="R37" s="1113"/>
      <c r="S37" s="1113"/>
      <c r="T37" s="1113"/>
      <c r="U37" s="1113"/>
      <c r="V37" s="1113">
        <v>164</v>
      </c>
      <c r="W37" s="1113"/>
      <c r="X37" s="1113"/>
      <c r="Y37" s="1113"/>
      <c r="Z37" s="1113"/>
      <c r="AA37" s="1113"/>
      <c r="AB37" s="1113"/>
      <c r="AC37" s="1113"/>
      <c r="AD37" s="1113"/>
      <c r="AE37" s="1114"/>
      <c r="AF37" s="1088">
        <v>0</v>
      </c>
      <c r="AG37" s="1089"/>
      <c r="AH37" s="1089"/>
      <c r="AI37" s="1089"/>
      <c r="AJ37" s="1090"/>
      <c r="AK37" s="1049">
        <v>73</v>
      </c>
      <c r="AL37" s="1040"/>
      <c r="AM37" s="1040"/>
      <c r="AN37" s="1040"/>
      <c r="AO37" s="1040"/>
      <c r="AP37" s="1040">
        <v>479</v>
      </c>
      <c r="AQ37" s="1040"/>
      <c r="AR37" s="1040"/>
      <c r="AS37" s="1040"/>
      <c r="AT37" s="1040"/>
      <c r="AU37" s="1040">
        <v>389</v>
      </c>
      <c r="AV37" s="1040"/>
      <c r="AW37" s="1040"/>
      <c r="AX37" s="1040"/>
      <c r="AY37" s="1040"/>
      <c r="AZ37" s="1111"/>
      <c r="BA37" s="1111"/>
      <c r="BB37" s="1111"/>
      <c r="BC37" s="1111"/>
      <c r="BD37" s="1111"/>
      <c r="BE37" s="1101" t="s">
        <v>408</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t="s">
        <v>409</v>
      </c>
      <c r="C38" s="1107"/>
      <c r="D38" s="1107"/>
      <c r="E38" s="1107"/>
      <c r="F38" s="1107"/>
      <c r="G38" s="1107"/>
      <c r="H38" s="1107"/>
      <c r="I38" s="1107"/>
      <c r="J38" s="1107"/>
      <c r="K38" s="1107"/>
      <c r="L38" s="1107"/>
      <c r="M38" s="1107"/>
      <c r="N38" s="1107"/>
      <c r="O38" s="1107"/>
      <c r="P38" s="1108"/>
      <c r="Q38" s="1112">
        <v>14</v>
      </c>
      <c r="R38" s="1113"/>
      <c r="S38" s="1113"/>
      <c r="T38" s="1113"/>
      <c r="U38" s="1113"/>
      <c r="V38" s="1113">
        <v>14</v>
      </c>
      <c r="W38" s="1113"/>
      <c r="X38" s="1113"/>
      <c r="Y38" s="1113"/>
      <c r="Z38" s="1113"/>
      <c r="AA38" s="1113"/>
      <c r="AB38" s="1113"/>
      <c r="AC38" s="1113"/>
      <c r="AD38" s="1113"/>
      <c r="AE38" s="1114"/>
      <c r="AF38" s="1088" t="s">
        <v>382</v>
      </c>
      <c r="AG38" s="1089"/>
      <c r="AH38" s="1089"/>
      <c r="AI38" s="1089"/>
      <c r="AJ38" s="1090"/>
      <c r="AK38" s="1049">
        <v>10</v>
      </c>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t="s">
        <v>404</v>
      </c>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t="s">
        <v>410</v>
      </c>
      <c r="C39" s="1107"/>
      <c r="D39" s="1107"/>
      <c r="E39" s="1107"/>
      <c r="F39" s="1107"/>
      <c r="G39" s="1107"/>
      <c r="H39" s="1107"/>
      <c r="I39" s="1107"/>
      <c r="J39" s="1107"/>
      <c r="K39" s="1107"/>
      <c r="L39" s="1107"/>
      <c r="M39" s="1107"/>
      <c r="N39" s="1107"/>
      <c r="O39" s="1107"/>
      <c r="P39" s="1108"/>
      <c r="Q39" s="1112">
        <v>541</v>
      </c>
      <c r="R39" s="1113"/>
      <c r="S39" s="1113"/>
      <c r="T39" s="1113"/>
      <c r="U39" s="1113"/>
      <c r="V39" s="1113">
        <v>539</v>
      </c>
      <c r="W39" s="1113"/>
      <c r="X39" s="1113"/>
      <c r="Y39" s="1113"/>
      <c r="Z39" s="1113"/>
      <c r="AA39" s="1113">
        <v>2</v>
      </c>
      <c r="AB39" s="1113"/>
      <c r="AC39" s="1113"/>
      <c r="AD39" s="1113"/>
      <c r="AE39" s="1114"/>
      <c r="AF39" s="1088">
        <v>2</v>
      </c>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t="s">
        <v>404</v>
      </c>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t="s">
        <v>411</v>
      </c>
      <c r="C40" s="1107"/>
      <c r="D40" s="1107"/>
      <c r="E40" s="1107"/>
      <c r="F40" s="1107"/>
      <c r="G40" s="1107"/>
      <c r="H40" s="1107"/>
      <c r="I40" s="1107"/>
      <c r="J40" s="1107"/>
      <c r="K40" s="1107"/>
      <c r="L40" s="1107"/>
      <c r="M40" s="1107"/>
      <c r="N40" s="1107"/>
      <c r="O40" s="1107"/>
      <c r="P40" s="1108"/>
      <c r="Q40" s="1112">
        <v>7</v>
      </c>
      <c r="R40" s="1113"/>
      <c r="S40" s="1113"/>
      <c r="T40" s="1113"/>
      <c r="U40" s="1113"/>
      <c r="V40" s="1113">
        <v>7</v>
      </c>
      <c r="W40" s="1113"/>
      <c r="X40" s="1113"/>
      <c r="Y40" s="1113"/>
      <c r="Z40" s="1113"/>
      <c r="AA40" s="1113"/>
      <c r="AB40" s="1113"/>
      <c r="AC40" s="1113"/>
      <c r="AD40" s="1113"/>
      <c r="AE40" s="1114"/>
      <c r="AF40" s="1088" t="s">
        <v>382</v>
      </c>
      <c r="AG40" s="1089"/>
      <c r="AH40" s="1089"/>
      <c r="AI40" s="1089"/>
      <c r="AJ40" s="1090"/>
      <c r="AK40" s="1049">
        <v>7</v>
      </c>
      <c r="AL40" s="1040"/>
      <c r="AM40" s="1040"/>
      <c r="AN40" s="1040"/>
      <c r="AO40" s="1040"/>
      <c r="AP40" s="1040">
        <v>203</v>
      </c>
      <c r="AQ40" s="1040"/>
      <c r="AR40" s="1040"/>
      <c r="AS40" s="1040"/>
      <c r="AT40" s="1040"/>
      <c r="AU40" s="1040">
        <v>190</v>
      </c>
      <c r="AV40" s="1040"/>
      <c r="AW40" s="1040"/>
      <c r="AX40" s="1040"/>
      <c r="AY40" s="1040"/>
      <c r="AZ40" s="1111"/>
      <c r="BA40" s="1111"/>
      <c r="BB40" s="1111"/>
      <c r="BC40" s="1111"/>
      <c r="BD40" s="1111"/>
      <c r="BE40" s="1101" t="s">
        <v>404</v>
      </c>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380</v>
      </c>
      <c r="B63" s="1013" t="s">
        <v>413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309</v>
      </c>
      <c r="AG63" s="1028"/>
      <c r="AH63" s="1028"/>
      <c r="AI63" s="1028"/>
      <c r="AJ63" s="1099"/>
      <c r="AK63" s="1100"/>
      <c r="AL63" s="1032"/>
      <c r="AM63" s="1032"/>
      <c r="AN63" s="1032"/>
      <c r="AO63" s="1032"/>
      <c r="AP63" s="1028">
        <v>15233</v>
      </c>
      <c r="AQ63" s="1028"/>
      <c r="AR63" s="1028"/>
      <c r="AS63" s="1028"/>
      <c r="AT63" s="1028"/>
      <c r="AU63" s="1028">
        <v>12155</v>
      </c>
      <c r="AV63" s="1028"/>
      <c r="AW63" s="1028"/>
      <c r="AX63" s="1028"/>
      <c r="AY63" s="1028"/>
      <c r="AZ63" s="1094"/>
      <c r="BA63" s="1094"/>
      <c r="BB63" s="1094"/>
      <c r="BC63" s="1094"/>
      <c r="BD63" s="1094"/>
      <c r="BE63" s="1029"/>
      <c r="BF63" s="1029"/>
      <c r="BG63" s="1029"/>
      <c r="BH63" s="1029"/>
      <c r="BI63" s="1030"/>
      <c r="BJ63" s="1095" t="s">
        <v>382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415</v>
      </c>
      <c r="B66" s="1065"/>
      <c r="C66" s="1065"/>
      <c r="D66" s="1065"/>
      <c r="E66" s="1065"/>
      <c r="F66" s="1065"/>
      <c r="G66" s="1065"/>
      <c r="H66" s="1065"/>
      <c r="I66" s="1065"/>
      <c r="J66" s="1065"/>
      <c r="K66" s="1065"/>
      <c r="L66" s="1065"/>
      <c r="M66" s="1065"/>
      <c r="N66" s="1065"/>
      <c r="O66" s="1065"/>
      <c r="P66" s="1066"/>
      <c r="Q66" s="1070" t="s">
        <v>385</v>
      </c>
      <c r="R66" s="1071"/>
      <c r="S66" s="1071"/>
      <c r="T66" s="1071"/>
      <c r="U66" s="1072"/>
      <c r="V66" s="1070" t="s">
        <v>386</v>
      </c>
      <c r="W66" s="1071"/>
      <c r="X66" s="1071"/>
      <c r="Y66" s="1071"/>
      <c r="Z66" s="1072"/>
      <c r="AA66" s="1070" t="s">
        <v>416</v>
      </c>
      <c r="AB66" s="1071"/>
      <c r="AC66" s="1071"/>
      <c r="AD66" s="1071"/>
      <c r="AE66" s="1072"/>
      <c r="AF66" s="1076" t="s">
        <v>417</v>
      </c>
      <c r="AG66" s="1077"/>
      <c r="AH66" s="1077"/>
      <c r="AI66" s="1077"/>
      <c r="AJ66" s="1078"/>
      <c r="AK66" s="1070" t="s">
        <v>418</v>
      </c>
      <c r="AL66" s="1065"/>
      <c r="AM66" s="1065"/>
      <c r="AN66" s="1065"/>
      <c r="AO66" s="1066"/>
      <c r="AP66" s="1070" t="s">
        <v>419</v>
      </c>
      <c r="AQ66" s="1071"/>
      <c r="AR66" s="1071"/>
      <c r="AS66" s="1071"/>
      <c r="AT66" s="1072"/>
      <c r="AU66" s="1070" t="s">
        <v>420</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596</v>
      </c>
      <c r="C68" s="1055"/>
      <c r="D68" s="1055"/>
      <c r="E68" s="1055"/>
      <c r="F68" s="1055"/>
      <c r="G68" s="1055"/>
      <c r="H68" s="1055"/>
      <c r="I68" s="1055"/>
      <c r="J68" s="1055"/>
      <c r="K68" s="1055"/>
      <c r="L68" s="1055"/>
      <c r="M68" s="1055"/>
      <c r="N68" s="1055"/>
      <c r="O68" s="1055"/>
      <c r="P68" s="1056"/>
      <c r="Q68" s="1057">
        <v>6009</v>
      </c>
      <c r="R68" s="1051"/>
      <c r="S68" s="1051"/>
      <c r="T68" s="1051"/>
      <c r="U68" s="1051"/>
      <c r="V68" s="1051">
        <v>5997</v>
      </c>
      <c r="W68" s="1051"/>
      <c r="X68" s="1051"/>
      <c r="Y68" s="1051"/>
      <c r="Z68" s="1051"/>
      <c r="AA68" s="1051">
        <v>12</v>
      </c>
      <c r="AB68" s="1051"/>
      <c r="AC68" s="1051"/>
      <c r="AD68" s="1051"/>
      <c r="AE68" s="1051"/>
      <c r="AF68" s="1051">
        <v>12</v>
      </c>
      <c r="AG68" s="1051"/>
      <c r="AH68" s="1051"/>
      <c r="AI68" s="1051"/>
      <c r="AJ68" s="1051"/>
      <c r="AK68" s="1051">
        <v>4</v>
      </c>
      <c r="AL68" s="1051"/>
      <c r="AM68" s="1051"/>
      <c r="AN68" s="1051"/>
      <c r="AO68" s="1051"/>
      <c r="AP68" s="1051" t="s">
        <v>602</v>
      </c>
      <c r="AQ68" s="1051"/>
      <c r="AR68" s="1051"/>
      <c r="AS68" s="1051"/>
      <c r="AT68" s="1051"/>
      <c r="AU68" s="1051" t="s">
        <v>602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597</v>
      </c>
      <c r="C69" s="1044"/>
      <c r="D69" s="1044"/>
      <c r="E69" s="1044"/>
      <c r="F69" s="1044"/>
      <c r="G69" s="1044"/>
      <c r="H69" s="1044"/>
      <c r="I69" s="1044"/>
      <c r="J69" s="1044"/>
      <c r="K69" s="1044"/>
      <c r="L69" s="1044"/>
      <c r="M69" s="1044"/>
      <c r="N69" s="1044"/>
      <c r="O69" s="1044"/>
      <c r="P69" s="1045"/>
      <c r="Q69" s="1046">
        <v>1463</v>
      </c>
      <c r="R69" s="1040"/>
      <c r="S69" s="1040"/>
      <c r="T69" s="1040"/>
      <c r="U69" s="1040"/>
      <c r="V69" s="1040">
        <v>1445</v>
      </c>
      <c r="W69" s="1040"/>
      <c r="X69" s="1040"/>
      <c r="Y69" s="1040"/>
      <c r="Z69" s="1040"/>
      <c r="AA69" s="1040">
        <v>18</v>
      </c>
      <c r="AB69" s="1040"/>
      <c r="AC69" s="1040"/>
      <c r="AD69" s="1040"/>
      <c r="AE69" s="1040"/>
      <c r="AF69" s="1040">
        <v>17</v>
      </c>
      <c r="AG69" s="1040"/>
      <c r="AH69" s="1040"/>
      <c r="AI69" s="1040"/>
      <c r="AJ69" s="1040"/>
      <c r="AK69" s="1040">
        <v>8</v>
      </c>
      <c r="AL69" s="1040"/>
      <c r="AM69" s="1040"/>
      <c r="AN69" s="1040"/>
      <c r="AO69" s="1040"/>
      <c r="AP69" s="1040">
        <v>1004</v>
      </c>
      <c r="AQ69" s="1040"/>
      <c r="AR69" s="1040"/>
      <c r="AS69" s="1040"/>
      <c r="AT69" s="1040"/>
      <c r="AU69" s="1040" t="s">
        <v>602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598</v>
      </c>
      <c r="C70" s="1044"/>
      <c r="D70" s="1044"/>
      <c r="E70" s="1044"/>
      <c r="F70" s="1044"/>
      <c r="G70" s="1044"/>
      <c r="H70" s="1044"/>
      <c r="I70" s="1044"/>
      <c r="J70" s="1044"/>
      <c r="K70" s="1044"/>
      <c r="L70" s="1044"/>
      <c r="M70" s="1044"/>
      <c r="N70" s="1044"/>
      <c r="O70" s="1044"/>
      <c r="P70" s="1045"/>
      <c r="Q70" s="1046">
        <v>7845</v>
      </c>
      <c r="R70" s="1040"/>
      <c r="S70" s="1040"/>
      <c r="T70" s="1040"/>
      <c r="U70" s="1040"/>
      <c r="V70" s="1040">
        <v>7694</v>
      </c>
      <c r="W70" s="1040"/>
      <c r="X70" s="1040"/>
      <c r="Y70" s="1040"/>
      <c r="Z70" s="1040"/>
      <c r="AA70" s="1040">
        <v>151</v>
      </c>
      <c r="AB70" s="1040"/>
      <c r="AC70" s="1040"/>
      <c r="AD70" s="1040"/>
      <c r="AE70" s="1040"/>
      <c r="AF70" s="1040">
        <v>151</v>
      </c>
      <c r="AG70" s="1040"/>
      <c r="AH70" s="1040"/>
      <c r="AI70" s="1040"/>
      <c r="AJ70" s="1040"/>
      <c r="AK70" s="1040">
        <v>1135</v>
      </c>
      <c r="AL70" s="1040"/>
      <c r="AM70" s="1040"/>
      <c r="AN70" s="1040"/>
      <c r="AO70" s="1040"/>
      <c r="AP70" s="1040" t="s">
        <v>602</v>
      </c>
      <c r="AQ70" s="1040"/>
      <c r="AR70" s="1040"/>
      <c r="AS70" s="1040"/>
      <c r="AT70" s="1040"/>
      <c r="AU70" s="1040" t="s">
        <v>602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599</v>
      </c>
      <c r="C71" s="1044"/>
      <c r="D71" s="1044"/>
      <c r="E71" s="1044"/>
      <c r="F71" s="1044"/>
      <c r="G71" s="1044"/>
      <c r="H71" s="1044"/>
      <c r="I71" s="1044"/>
      <c r="J71" s="1044"/>
      <c r="K71" s="1044"/>
      <c r="L71" s="1044"/>
      <c r="M71" s="1044"/>
      <c r="N71" s="1044"/>
      <c r="O71" s="1044"/>
      <c r="P71" s="1045"/>
      <c r="Q71" s="1046">
        <v>285</v>
      </c>
      <c r="R71" s="1040"/>
      <c r="S71" s="1040"/>
      <c r="T71" s="1040"/>
      <c r="U71" s="1040"/>
      <c r="V71" s="1040">
        <v>358</v>
      </c>
      <c r="W71" s="1040"/>
      <c r="X71" s="1040"/>
      <c r="Y71" s="1040"/>
      <c r="Z71" s="1040"/>
      <c r="AA71" s="1040">
        <v>4</v>
      </c>
      <c r="AB71" s="1040"/>
      <c r="AC71" s="1040"/>
      <c r="AD71" s="1040"/>
      <c r="AE71" s="1040"/>
      <c r="AF71" s="1040">
        <v>4</v>
      </c>
      <c r="AG71" s="1040"/>
      <c r="AH71" s="1040"/>
      <c r="AI71" s="1040"/>
      <c r="AJ71" s="1040"/>
      <c r="AK71" s="1040">
        <v>40</v>
      </c>
      <c r="AL71" s="1040"/>
      <c r="AM71" s="1040"/>
      <c r="AN71" s="1040"/>
      <c r="AO71" s="1040"/>
      <c r="AP71" s="1040">
        <v>512</v>
      </c>
      <c r="AQ71" s="1040"/>
      <c r="AR71" s="1040"/>
      <c r="AS71" s="1040"/>
      <c r="AT71" s="1040"/>
      <c r="AU71" s="1040" t="s">
        <v>602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600</v>
      </c>
      <c r="C72" s="1044"/>
      <c r="D72" s="1044"/>
      <c r="E72" s="1044"/>
      <c r="F72" s="1044"/>
      <c r="G72" s="1044"/>
      <c r="H72" s="1044"/>
      <c r="I72" s="1044"/>
      <c r="J72" s="1044"/>
      <c r="K72" s="1044"/>
      <c r="L72" s="1044"/>
      <c r="M72" s="1044"/>
      <c r="N72" s="1044"/>
      <c r="O72" s="1044"/>
      <c r="P72" s="1045"/>
      <c r="Q72" s="1046">
        <v>234</v>
      </c>
      <c r="R72" s="1040"/>
      <c r="S72" s="1040"/>
      <c r="T72" s="1040"/>
      <c r="U72" s="1040"/>
      <c r="V72" s="1040">
        <v>203</v>
      </c>
      <c r="W72" s="1040"/>
      <c r="X72" s="1040"/>
      <c r="Y72" s="1040"/>
      <c r="Z72" s="1040"/>
      <c r="AA72" s="1040">
        <v>30</v>
      </c>
      <c r="AB72" s="1040"/>
      <c r="AC72" s="1040"/>
      <c r="AD72" s="1040"/>
      <c r="AE72" s="1040"/>
      <c r="AF72" s="1040">
        <v>30</v>
      </c>
      <c r="AG72" s="1040"/>
      <c r="AH72" s="1040"/>
      <c r="AI72" s="1040"/>
      <c r="AJ72" s="1040"/>
      <c r="AK72" s="1040">
        <v>24</v>
      </c>
      <c r="AL72" s="1040"/>
      <c r="AM72" s="1040"/>
      <c r="AN72" s="1040"/>
      <c r="AO72" s="1040"/>
      <c r="AP72" s="1040" t="s">
        <v>602</v>
      </c>
      <c r="AQ72" s="1040"/>
      <c r="AR72" s="1040"/>
      <c r="AS72" s="1040"/>
      <c r="AT72" s="1040"/>
      <c r="AU72" s="1040" t="s">
        <v>602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601</v>
      </c>
      <c r="C73" s="1044"/>
      <c r="D73" s="1044"/>
      <c r="E73" s="1044"/>
      <c r="F73" s="1044"/>
      <c r="G73" s="1044"/>
      <c r="H73" s="1044"/>
      <c r="I73" s="1044"/>
      <c r="J73" s="1044"/>
      <c r="K73" s="1044"/>
      <c r="L73" s="1044"/>
      <c r="M73" s="1044"/>
      <c r="N73" s="1044"/>
      <c r="O73" s="1044"/>
      <c r="P73" s="1045"/>
      <c r="Q73" s="1046">
        <v>112628</v>
      </c>
      <c r="R73" s="1040"/>
      <c r="S73" s="1040"/>
      <c r="T73" s="1040"/>
      <c r="U73" s="1040"/>
      <c r="V73" s="1040">
        <v>110221</v>
      </c>
      <c r="W73" s="1040"/>
      <c r="X73" s="1040"/>
      <c r="Y73" s="1040"/>
      <c r="Z73" s="1040"/>
      <c r="AA73" s="1040">
        <v>2408</v>
      </c>
      <c r="AB73" s="1040"/>
      <c r="AC73" s="1040"/>
      <c r="AD73" s="1040"/>
      <c r="AE73" s="1040"/>
      <c r="AF73" s="1040">
        <v>2408</v>
      </c>
      <c r="AG73" s="1040"/>
      <c r="AH73" s="1040"/>
      <c r="AI73" s="1040"/>
      <c r="AJ73" s="1040"/>
      <c r="AK73" s="1040">
        <v>1</v>
      </c>
      <c r="AL73" s="1040"/>
      <c r="AM73" s="1040"/>
      <c r="AN73" s="1040"/>
      <c r="AO73" s="1040"/>
      <c r="AP73" s="1040" t="s">
        <v>602</v>
      </c>
      <c r="AQ73" s="1040"/>
      <c r="AR73" s="1040"/>
      <c r="AS73" s="1040"/>
      <c r="AT73" s="1040"/>
      <c r="AU73" s="1040" t="s">
        <v>602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380</v>
      </c>
      <c r="B88" s="1013" t="s">
        <v>421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2622</v>
      </c>
      <c r="AG88" s="1028"/>
      <c r="AH88" s="1028"/>
      <c r="AI88" s="1028"/>
      <c r="AJ88" s="1028"/>
      <c r="AK88" s="1032"/>
      <c r="AL88" s="1032"/>
      <c r="AM88" s="1032"/>
      <c r="AN88" s="1032"/>
      <c r="AO88" s="1032"/>
      <c r="AP88" s="1028">
        <v>1516</v>
      </c>
      <c r="AQ88" s="1028"/>
      <c r="AR88" s="1028"/>
      <c r="AS88" s="1028"/>
      <c r="AT88" s="1028"/>
      <c r="AU88" s="1028" t="s">
        <v>602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422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744</v>
      </c>
      <c r="CS102" s="1020"/>
      <c r="CT102" s="1020"/>
      <c r="CU102" s="1020"/>
      <c r="CV102" s="1021"/>
      <c r="CW102" s="1019">
        <v>8</v>
      </c>
      <c r="CX102" s="1020"/>
      <c r="CY102" s="1020"/>
      <c r="CZ102" s="1020"/>
      <c r="DA102" s="1021"/>
      <c r="DB102" s="1019">
        <v>2</v>
      </c>
      <c r="DC102" s="1020"/>
      <c r="DD102" s="1020"/>
      <c r="DE102" s="1020"/>
      <c r="DF102" s="1021"/>
      <c r="DG102" s="1019">
        <v>352</v>
      </c>
      <c r="DH102" s="1020"/>
      <c r="DI102" s="1020"/>
      <c r="DJ102" s="1020"/>
      <c r="DK102" s="1021"/>
      <c r="DL102" s="1019">
        <v>657</v>
      </c>
      <c r="DM102" s="1020"/>
      <c r="DN102" s="1020"/>
      <c r="DO102" s="1020"/>
      <c r="DP102" s="1021"/>
      <c r="DQ102" s="1019">
        <v>108</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430</v>
      </c>
      <c r="AB109" s="963"/>
      <c r="AC109" s="963"/>
      <c r="AD109" s="963"/>
      <c r="AE109" s="964"/>
      <c r="AF109" s="965" t="s">
        <v>299</v>
      </c>
      <c r="AG109" s="963"/>
      <c r="AH109" s="963"/>
      <c r="AI109" s="963"/>
      <c r="AJ109" s="964"/>
      <c r="AK109" s="965" t="s">
        <v>298</v>
      </c>
      <c r="AL109" s="963"/>
      <c r="AM109" s="963"/>
      <c r="AN109" s="963"/>
      <c r="AO109" s="964"/>
      <c r="AP109" s="965" t="s">
        <v>431</v>
      </c>
      <c r="AQ109" s="963"/>
      <c r="AR109" s="963"/>
      <c r="AS109" s="963"/>
      <c r="AT109" s="994"/>
      <c r="AU109" s="962" t="s">
        <v>429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430</v>
      </c>
      <c r="BR109" s="963"/>
      <c r="BS109" s="963"/>
      <c r="BT109" s="963"/>
      <c r="BU109" s="964"/>
      <c r="BV109" s="965" t="s">
        <v>299</v>
      </c>
      <c r="BW109" s="963"/>
      <c r="BX109" s="963"/>
      <c r="BY109" s="963"/>
      <c r="BZ109" s="964"/>
      <c r="CA109" s="965" t="s">
        <v>298</v>
      </c>
      <c r="CB109" s="963"/>
      <c r="CC109" s="963"/>
      <c r="CD109" s="963"/>
      <c r="CE109" s="964"/>
      <c r="CF109" s="1001" t="s">
        <v>431</v>
      </c>
      <c r="CG109" s="1001"/>
      <c r="CH109" s="1001"/>
      <c r="CI109" s="1001"/>
      <c r="CJ109" s="1001"/>
      <c r="CK109" s="965" t="s">
        <v>432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430</v>
      </c>
      <c r="DH109" s="963"/>
      <c r="DI109" s="963"/>
      <c r="DJ109" s="963"/>
      <c r="DK109" s="964"/>
      <c r="DL109" s="965" t="s">
        <v>299</v>
      </c>
      <c r="DM109" s="963"/>
      <c r="DN109" s="963"/>
      <c r="DO109" s="963"/>
      <c r="DP109" s="964"/>
      <c r="DQ109" s="965" t="s">
        <v>298</v>
      </c>
      <c r="DR109" s="963"/>
      <c r="DS109" s="963"/>
      <c r="DT109" s="963"/>
      <c r="DU109" s="964"/>
      <c r="DV109" s="965" t="s">
        <v>431</v>
      </c>
      <c r="DW109" s="963"/>
      <c r="DX109" s="963"/>
      <c r="DY109" s="963"/>
      <c r="DZ109" s="994"/>
    </row>
    <row r="110" spans="1:131" s="226" customFormat="1" ht="26.25" customHeight="1">
      <c r="A110" s="865" t="s">
        <v>433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2626581</v>
      </c>
      <c r="AB110" s="956"/>
      <c r="AC110" s="956"/>
      <c r="AD110" s="956"/>
      <c r="AE110" s="957"/>
      <c r="AF110" s="958">
        <v>2616451</v>
      </c>
      <c r="AG110" s="956"/>
      <c r="AH110" s="956"/>
      <c r="AI110" s="956"/>
      <c r="AJ110" s="957"/>
      <c r="AK110" s="958">
        <v>2537917</v>
      </c>
      <c r="AL110" s="956"/>
      <c r="AM110" s="956"/>
      <c r="AN110" s="956"/>
      <c r="AO110" s="957"/>
      <c r="AP110" s="959">
        <v>49.7</v>
      </c>
      <c r="AQ110" s="960"/>
      <c r="AR110" s="960"/>
      <c r="AS110" s="960"/>
      <c r="AT110" s="961"/>
      <c r="AU110" s="995" t="s">
        <v>65</v>
      </c>
      <c r="AV110" s="996"/>
      <c r="AW110" s="996"/>
      <c r="AX110" s="996"/>
      <c r="AY110" s="996"/>
      <c r="AZ110" s="921" t="s">
        <v>434</v>
      </c>
      <c r="BA110" s="866"/>
      <c r="BB110" s="866"/>
      <c r="BC110" s="866"/>
      <c r="BD110" s="866"/>
      <c r="BE110" s="866"/>
      <c r="BF110" s="866"/>
      <c r="BG110" s="866"/>
      <c r="BH110" s="866"/>
      <c r="BI110" s="866"/>
      <c r="BJ110" s="866"/>
      <c r="BK110" s="866"/>
      <c r="BL110" s="866"/>
      <c r="BM110" s="866"/>
      <c r="BN110" s="866"/>
      <c r="BO110" s="866"/>
      <c r="BP110" s="867"/>
      <c r="BQ110" s="922">
        <v>22852237</v>
      </c>
      <c r="BR110" s="903"/>
      <c r="BS110" s="903"/>
      <c r="BT110" s="903"/>
      <c r="BU110" s="903"/>
      <c r="BV110" s="903">
        <v>22504121</v>
      </c>
      <c r="BW110" s="903"/>
      <c r="BX110" s="903"/>
      <c r="BY110" s="903"/>
      <c r="BZ110" s="903"/>
      <c r="CA110" s="903">
        <v>21602169</v>
      </c>
      <c r="CB110" s="903"/>
      <c r="CC110" s="903"/>
      <c r="CD110" s="903"/>
      <c r="CE110" s="903"/>
      <c r="CF110" s="927">
        <v>423.4</v>
      </c>
      <c r="CG110" s="928"/>
      <c r="CH110" s="928"/>
      <c r="CI110" s="928"/>
      <c r="CJ110" s="928"/>
      <c r="CK110" s="991" t="s">
        <v>435</v>
      </c>
      <c r="CL110" s="877"/>
      <c r="CM110" s="952" t="s">
        <v>436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437</v>
      </c>
      <c r="DH110" s="903"/>
      <c r="DI110" s="903"/>
      <c r="DJ110" s="903"/>
      <c r="DK110" s="903"/>
      <c r="DL110" s="903" t="s">
        <v>438</v>
      </c>
      <c r="DM110" s="903"/>
      <c r="DN110" s="903"/>
      <c r="DO110" s="903"/>
      <c r="DP110" s="903"/>
      <c r="DQ110" s="903" t="s">
        <v>437</v>
      </c>
      <c r="DR110" s="903"/>
      <c r="DS110" s="903"/>
      <c r="DT110" s="903"/>
      <c r="DU110" s="903"/>
      <c r="DV110" s="904" t="s">
        <v>437</v>
      </c>
      <c r="DW110" s="904"/>
      <c r="DX110" s="904"/>
      <c r="DY110" s="904"/>
      <c r="DZ110" s="905"/>
    </row>
    <row r="111" spans="1:131" s="226" customFormat="1" ht="26.25" customHeight="1">
      <c r="A111" s="832" t="s">
        <v>439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440</v>
      </c>
      <c r="AB111" s="984"/>
      <c r="AC111" s="984"/>
      <c r="AD111" s="984"/>
      <c r="AE111" s="985"/>
      <c r="AF111" s="986" t="s">
        <v>437</v>
      </c>
      <c r="AG111" s="984"/>
      <c r="AH111" s="984"/>
      <c r="AI111" s="984"/>
      <c r="AJ111" s="985"/>
      <c r="AK111" s="986" t="s">
        <v>440</v>
      </c>
      <c r="AL111" s="984"/>
      <c r="AM111" s="984"/>
      <c r="AN111" s="984"/>
      <c r="AO111" s="985"/>
      <c r="AP111" s="987" t="s">
        <v>440</v>
      </c>
      <c r="AQ111" s="988"/>
      <c r="AR111" s="988"/>
      <c r="AS111" s="988"/>
      <c r="AT111" s="989"/>
      <c r="AU111" s="997"/>
      <c r="AV111" s="998"/>
      <c r="AW111" s="998"/>
      <c r="AX111" s="998"/>
      <c r="AY111" s="998"/>
      <c r="AZ111" s="873" t="s">
        <v>441</v>
      </c>
      <c r="BA111" s="808"/>
      <c r="BB111" s="808"/>
      <c r="BC111" s="808"/>
      <c r="BD111" s="808"/>
      <c r="BE111" s="808"/>
      <c r="BF111" s="808"/>
      <c r="BG111" s="808"/>
      <c r="BH111" s="808"/>
      <c r="BI111" s="808"/>
      <c r="BJ111" s="808"/>
      <c r="BK111" s="808"/>
      <c r="BL111" s="808"/>
      <c r="BM111" s="808"/>
      <c r="BN111" s="808"/>
      <c r="BO111" s="808"/>
      <c r="BP111" s="809"/>
      <c r="BQ111" s="874">
        <v>486936</v>
      </c>
      <c r="BR111" s="875"/>
      <c r="BS111" s="875"/>
      <c r="BT111" s="875"/>
      <c r="BU111" s="875"/>
      <c r="BV111" s="875">
        <v>381766</v>
      </c>
      <c r="BW111" s="875"/>
      <c r="BX111" s="875"/>
      <c r="BY111" s="875"/>
      <c r="BZ111" s="875"/>
      <c r="CA111" s="875">
        <v>257455</v>
      </c>
      <c r="CB111" s="875"/>
      <c r="CC111" s="875"/>
      <c r="CD111" s="875"/>
      <c r="CE111" s="875"/>
      <c r="CF111" s="936">
        <v>5</v>
      </c>
      <c r="CG111" s="937"/>
      <c r="CH111" s="937"/>
      <c r="CI111" s="937"/>
      <c r="CJ111" s="937"/>
      <c r="CK111" s="992"/>
      <c r="CL111" s="879"/>
      <c r="CM111" s="882" t="s">
        <v>442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437</v>
      </c>
      <c r="DH111" s="875"/>
      <c r="DI111" s="875"/>
      <c r="DJ111" s="875"/>
      <c r="DK111" s="875"/>
      <c r="DL111" s="875" t="s">
        <v>122</v>
      </c>
      <c r="DM111" s="875"/>
      <c r="DN111" s="875"/>
      <c r="DO111" s="875"/>
      <c r="DP111" s="875"/>
      <c r="DQ111" s="875" t="s">
        <v>437</v>
      </c>
      <c r="DR111" s="875"/>
      <c r="DS111" s="875"/>
      <c r="DT111" s="875"/>
      <c r="DU111" s="875"/>
      <c r="DV111" s="852" t="s">
        <v>437</v>
      </c>
      <c r="DW111" s="852"/>
      <c r="DX111" s="852"/>
      <c r="DY111" s="852"/>
      <c r="DZ111" s="853"/>
    </row>
    <row r="112" spans="1:131" s="226" customFormat="1" ht="26.25" customHeight="1">
      <c r="A112" s="977" t="s">
        <v>443</v>
      </c>
      <c r="B112" s="978"/>
      <c r="C112" s="808" t="s">
        <v>444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440</v>
      </c>
      <c r="AB112" s="838"/>
      <c r="AC112" s="838"/>
      <c r="AD112" s="838"/>
      <c r="AE112" s="839"/>
      <c r="AF112" s="840" t="s">
        <v>440</v>
      </c>
      <c r="AG112" s="838"/>
      <c r="AH112" s="838"/>
      <c r="AI112" s="838"/>
      <c r="AJ112" s="839"/>
      <c r="AK112" s="840" t="s">
        <v>382</v>
      </c>
      <c r="AL112" s="838"/>
      <c r="AM112" s="838"/>
      <c r="AN112" s="838"/>
      <c r="AO112" s="839"/>
      <c r="AP112" s="885" t="s">
        <v>440</v>
      </c>
      <c r="AQ112" s="886"/>
      <c r="AR112" s="886"/>
      <c r="AS112" s="886"/>
      <c r="AT112" s="887"/>
      <c r="AU112" s="997"/>
      <c r="AV112" s="998"/>
      <c r="AW112" s="998"/>
      <c r="AX112" s="998"/>
      <c r="AY112" s="998"/>
      <c r="AZ112" s="873" t="s">
        <v>445</v>
      </c>
      <c r="BA112" s="808"/>
      <c r="BB112" s="808"/>
      <c r="BC112" s="808"/>
      <c r="BD112" s="808"/>
      <c r="BE112" s="808"/>
      <c r="BF112" s="808"/>
      <c r="BG112" s="808"/>
      <c r="BH112" s="808"/>
      <c r="BI112" s="808"/>
      <c r="BJ112" s="808"/>
      <c r="BK112" s="808"/>
      <c r="BL112" s="808"/>
      <c r="BM112" s="808"/>
      <c r="BN112" s="808"/>
      <c r="BO112" s="808"/>
      <c r="BP112" s="809"/>
      <c r="BQ112" s="874">
        <v>12632521</v>
      </c>
      <c r="BR112" s="875"/>
      <c r="BS112" s="875"/>
      <c r="BT112" s="875"/>
      <c r="BU112" s="875"/>
      <c r="BV112" s="875">
        <v>12283295</v>
      </c>
      <c r="BW112" s="875"/>
      <c r="BX112" s="875"/>
      <c r="BY112" s="875"/>
      <c r="BZ112" s="875"/>
      <c r="CA112" s="875">
        <v>12156290</v>
      </c>
      <c r="CB112" s="875"/>
      <c r="CC112" s="875"/>
      <c r="CD112" s="875"/>
      <c r="CE112" s="875"/>
      <c r="CF112" s="936">
        <v>238.3</v>
      </c>
      <c r="CG112" s="937"/>
      <c r="CH112" s="937"/>
      <c r="CI112" s="937"/>
      <c r="CJ112" s="937"/>
      <c r="CK112" s="992"/>
      <c r="CL112" s="879"/>
      <c r="CM112" s="882" t="s">
        <v>446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447</v>
      </c>
      <c r="DH112" s="875"/>
      <c r="DI112" s="875"/>
      <c r="DJ112" s="875"/>
      <c r="DK112" s="875"/>
      <c r="DL112" s="875" t="s">
        <v>448</v>
      </c>
      <c r="DM112" s="875"/>
      <c r="DN112" s="875"/>
      <c r="DO112" s="875"/>
      <c r="DP112" s="875"/>
      <c r="DQ112" s="875" t="s">
        <v>440</v>
      </c>
      <c r="DR112" s="875"/>
      <c r="DS112" s="875"/>
      <c r="DT112" s="875"/>
      <c r="DU112" s="875"/>
      <c r="DV112" s="852" t="s">
        <v>382</v>
      </c>
      <c r="DW112" s="852"/>
      <c r="DX112" s="852"/>
      <c r="DY112" s="852"/>
      <c r="DZ112" s="853"/>
    </row>
    <row r="113" spans="1:130" s="226" customFormat="1" ht="26.25" customHeight="1">
      <c r="A113" s="979"/>
      <c r="B113" s="980"/>
      <c r="C113" s="808" t="s">
        <v>449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1036782</v>
      </c>
      <c r="AB113" s="984"/>
      <c r="AC113" s="984"/>
      <c r="AD113" s="984"/>
      <c r="AE113" s="985"/>
      <c r="AF113" s="986">
        <v>1042593</v>
      </c>
      <c r="AG113" s="984"/>
      <c r="AH113" s="984"/>
      <c r="AI113" s="984"/>
      <c r="AJ113" s="985"/>
      <c r="AK113" s="986">
        <v>1075247</v>
      </c>
      <c r="AL113" s="984"/>
      <c r="AM113" s="984"/>
      <c r="AN113" s="984"/>
      <c r="AO113" s="985"/>
      <c r="AP113" s="987">
        <v>21.1</v>
      </c>
      <c r="AQ113" s="988"/>
      <c r="AR113" s="988"/>
      <c r="AS113" s="988"/>
      <c r="AT113" s="989"/>
      <c r="AU113" s="997"/>
      <c r="AV113" s="998"/>
      <c r="AW113" s="998"/>
      <c r="AX113" s="998"/>
      <c r="AY113" s="998"/>
      <c r="AZ113" s="873" t="s">
        <v>450</v>
      </c>
      <c r="BA113" s="808"/>
      <c r="BB113" s="808"/>
      <c r="BC113" s="808"/>
      <c r="BD113" s="808"/>
      <c r="BE113" s="808"/>
      <c r="BF113" s="808"/>
      <c r="BG113" s="808"/>
      <c r="BH113" s="808"/>
      <c r="BI113" s="808"/>
      <c r="BJ113" s="808"/>
      <c r="BK113" s="808"/>
      <c r="BL113" s="808"/>
      <c r="BM113" s="808"/>
      <c r="BN113" s="808"/>
      <c r="BO113" s="808"/>
      <c r="BP113" s="809"/>
      <c r="BQ113" s="874">
        <v>235896</v>
      </c>
      <c r="BR113" s="875"/>
      <c r="BS113" s="875"/>
      <c r="BT113" s="875"/>
      <c r="BU113" s="875"/>
      <c r="BV113" s="875">
        <v>251221</v>
      </c>
      <c r="BW113" s="875"/>
      <c r="BX113" s="875"/>
      <c r="BY113" s="875"/>
      <c r="BZ113" s="875"/>
      <c r="CA113" s="875">
        <v>232536</v>
      </c>
      <c r="CB113" s="875"/>
      <c r="CC113" s="875"/>
      <c r="CD113" s="875"/>
      <c r="CE113" s="875"/>
      <c r="CF113" s="936">
        <v>4.5999999999999996</v>
      </c>
      <c r="CG113" s="937"/>
      <c r="CH113" s="937"/>
      <c r="CI113" s="937"/>
      <c r="CJ113" s="937"/>
      <c r="CK113" s="992"/>
      <c r="CL113" s="879"/>
      <c r="CM113" s="882" t="s">
        <v>451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448</v>
      </c>
      <c r="DH113" s="838"/>
      <c r="DI113" s="838"/>
      <c r="DJ113" s="838"/>
      <c r="DK113" s="839"/>
      <c r="DL113" s="840" t="s">
        <v>440</v>
      </c>
      <c r="DM113" s="838"/>
      <c r="DN113" s="838"/>
      <c r="DO113" s="838"/>
      <c r="DP113" s="839"/>
      <c r="DQ113" s="840" t="s">
        <v>396</v>
      </c>
      <c r="DR113" s="838"/>
      <c r="DS113" s="838"/>
      <c r="DT113" s="838"/>
      <c r="DU113" s="839"/>
      <c r="DV113" s="885" t="s">
        <v>440</v>
      </c>
      <c r="DW113" s="886"/>
      <c r="DX113" s="886"/>
      <c r="DY113" s="886"/>
      <c r="DZ113" s="887"/>
    </row>
    <row r="114" spans="1:130" s="226" customFormat="1" ht="26.25" customHeight="1">
      <c r="A114" s="979"/>
      <c r="B114" s="980"/>
      <c r="C114" s="808" t="s">
        <v>452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31444</v>
      </c>
      <c r="AB114" s="838"/>
      <c r="AC114" s="838"/>
      <c r="AD114" s="838"/>
      <c r="AE114" s="839"/>
      <c r="AF114" s="840">
        <v>30773</v>
      </c>
      <c r="AG114" s="838"/>
      <c r="AH114" s="838"/>
      <c r="AI114" s="838"/>
      <c r="AJ114" s="839"/>
      <c r="AK114" s="840">
        <v>28723</v>
      </c>
      <c r="AL114" s="838"/>
      <c r="AM114" s="838"/>
      <c r="AN114" s="838"/>
      <c r="AO114" s="839"/>
      <c r="AP114" s="885">
        <v>0.6</v>
      </c>
      <c r="AQ114" s="886"/>
      <c r="AR114" s="886"/>
      <c r="AS114" s="886"/>
      <c r="AT114" s="887"/>
      <c r="AU114" s="997"/>
      <c r="AV114" s="998"/>
      <c r="AW114" s="998"/>
      <c r="AX114" s="998"/>
      <c r="AY114" s="998"/>
      <c r="AZ114" s="873" t="s">
        <v>453</v>
      </c>
      <c r="BA114" s="808"/>
      <c r="BB114" s="808"/>
      <c r="BC114" s="808"/>
      <c r="BD114" s="808"/>
      <c r="BE114" s="808"/>
      <c r="BF114" s="808"/>
      <c r="BG114" s="808"/>
      <c r="BH114" s="808"/>
      <c r="BI114" s="808"/>
      <c r="BJ114" s="808"/>
      <c r="BK114" s="808"/>
      <c r="BL114" s="808"/>
      <c r="BM114" s="808"/>
      <c r="BN114" s="808"/>
      <c r="BO114" s="808"/>
      <c r="BP114" s="809"/>
      <c r="BQ114" s="874">
        <v>1152359</v>
      </c>
      <c r="BR114" s="875"/>
      <c r="BS114" s="875"/>
      <c r="BT114" s="875"/>
      <c r="BU114" s="875"/>
      <c r="BV114" s="875">
        <v>1054796</v>
      </c>
      <c r="BW114" s="875"/>
      <c r="BX114" s="875"/>
      <c r="BY114" s="875"/>
      <c r="BZ114" s="875"/>
      <c r="CA114" s="875">
        <v>1053115</v>
      </c>
      <c r="CB114" s="875"/>
      <c r="CC114" s="875"/>
      <c r="CD114" s="875"/>
      <c r="CE114" s="875"/>
      <c r="CF114" s="936">
        <v>20.6</v>
      </c>
      <c r="CG114" s="937"/>
      <c r="CH114" s="937"/>
      <c r="CI114" s="937"/>
      <c r="CJ114" s="937"/>
      <c r="CK114" s="992"/>
      <c r="CL114" s="879"/>
      <c r="CM114" s="882" t="s">
        <v>454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440</v>
      </c>
      <c r="DH114" s="838"/>
      <c r="DI114" s="838"/>
      <c r="DJ114" s="838"/>
      <c r="DK114" s="839"/>
      <c r="DL114" s="840" t="s">
        <v>440</v>
      </c>
      <c r="DM114" s="838"/>
      <c r="DN114" s="838"/>
      <c r="DO114" s="838"/>
      <c r="DP114" s="839"/>
      <c r="DQ114" s="840" t="s">
        <v>440</v>
      </c>
      <c r="DR114" s="838"/>
      <c r="DS114" s="838"/>
      <c r="DT114" s="838"/>
      <c r="DU114" s="839"/>
      <c r="DV114" s="885" t="s">
        <v>396</v>
      </c>
      <c r="DW114" s="886"/>
      <c r="DX114" s="886"/>
      <c r="DY114" s="886"/>
      <c r="DZ114" s="887"/>
    </row>
    <row r="115" spans="1:130" s="226" customFormat="1" ht="26.25" customHeight="1">
      <c r="A115" s="979"/>
      <c r="B115" s="980"/>
      <c r="C115" s="808" t="s">
        <v>455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20681</v>
      </c>
      <c r="AB115" s="984"/>
      <c r="AC115" s="984"/>
      <c r="AD115" s="984"/>
      <c r="AE115" s="985"/>
      <c r="AF115" s="986">
        <v>18339</v>
      </c>
      <c r="AG115" s="984"/>
      <c r="AH115" s="984"/>
      <c r="AI115" s="984"/>
      <c r="AJ115" s="985"/>
      <c r="AK115" s="986">
        <v>17037</v>
      </c>
      <c r="AL115" s="984"/>
      <c r="AM115" s="984"/>
      <c r="AN115" s="984"/>
      <c r="AO115" s="985"/>
      <c r="AP115" s="987">
        <v>0.3</v>
      </c>
      <c r="AQ115" s="988"/>
      <c r="AR115" s="988"/>
      <c r="AS115" s="988"/>
      <c r="AT115" s="989"/>
      <c r="AU115" s="997"/>
      <c r="AV115" s="998"/>
      <c r="AW115" s="998"/>
      <c r="AX115" s="998"/>
      <c r="AY115" s="998"/>
      <c r="AZ115" s="873" t="s">
        <v>456</v>
      </c>
      <c r="BA115" s="808"/>
      <c r="BB115" s="808"/>
      <c r="BC115" s="808"/>
      <c r="BD115" s="808"/>
      <c r="BE115" s="808"/>
      <c r="BF115" s="808"/>
      <c r="BG115" s="808"/>
      <c r="BH115" s="808"/>
      <c r="BI115" s="808"/>
      <c r="BJ115" s="808"/>
      <c r="BK115" s="808"/>
      <c r="BL115" s="808"/>
      <c r="BM115" s="808"/>
      <c r="BN115" s="808"/>
      <c r="BO115" s="808"/>
      <c r="BP115" s="809"/>
      <c r="BQ115" s="874">
        <v>98769</v>
      </c>
      <c r="BR115" s="875"/>
      <c r="BS115" s="875"/>
      <c r="BT115" s="875"/>
      <c r="BU115" s="875"/>
      <c r="BV115" s="875">
        <v>76781</v>
      </c>
      <c r="BW115" s="875"/>
      <c r="BX115" s="875"/>
      <c r="BY115" s="875"/>
      <c r="BZ115" s="875"/>
      <c r="CA115" s="875">
        <v>108416</v>
      </c>
      <c r="CB115" s="875"/>
      <c r="CC115" s="875"/>
      <c r="CD115" s="875"/>
      <c r="CE115" s="875"/>
      <c r="CF115" s="936">
        <v>2.1</v>
      </c>
      <c r="CG115" s="937"/>
      <c r="CH115" s="937"/>
      <c r="CI115" s="937"/>
      <c r="CJ115" s="937"/>
      <c r="CK115" s="992"/>
      <c r="CL115" s="879"/>
      <c r="CM115" s="873" t="s">
        <v>457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211243</v>
      </c>
      <c r="DH115" s="838"/>
      <c r="DI115" s="838"/>
      <c r="DJ115" s="838"/>
      <c r="DK115" s="839"/>
      <c r="DL115" s="840">
        <v>141243</v>
      </c>
      <c r="DM115" s="838"/>
      <c r="DN115" s="838"/>
      <c r="DO115" s="838"/>
      <c r="DP115" s="839"/>
      <c r="DQ115" s="840">
        <v>70837</v>
      </c>
      <c r="DR115" s="838"/>
      <c r="DS115" s="838"/>
      <c r="DT115" s="838"/>
      <c r="DU115" s="839"/>
      <c r="DV115" s="885">
        <v>1.4</v>
      </c>
      <c r="DW115" s="886"/>
      <c r="DX115" s="886"/>
      <c r="DY115" s="886"/>
      <c r="DZ115" s="887"/>
    </row>
    <row r="116" spans="1:130" s="226" customFormat="1" ht="26.25" customHeight="1">
      <c r="A116" s="981"/>
      <c r="B116" s="982"/>
      <c r="C116" s="941" t="s">
        <v>458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193</v>
      </c>
      <c r="AB116" s="838"/>
      <c r="AC116" s="838"/>
      <c r="AD116" s="838"/>
      <c r="AE116" s="839"/>
      <c r="AF116" s="840">
        <v>385</v>
      </c>
      <c r="AG116" s="838"/>
      <c r="AH116" s="838"/>
      <c r="AI116" s="838"/>
      <c r="AJ116" s="839"/>
      <c r="AK116" s="840">
        <v>471</v>
      </c>
      <c r="AL116" s="838"/>
      <c r="AM116" s="838"/>
      <c r="AN116" s="838"/>
      <c r="AO116" s="839"/>
      <c r="AP116" s="885">
        <v>0</v>
      </c>
      <c r="AQ116" s="886"/>
      <c r="AR116" s="886"/>
      <c r="AS116" s="886"/>
      <c r="AT116" s="887"/>
      <c r="AU116" s="997"/>
      <c r="AV116" s="998"/>
      <c r="AW116" s="998"/>
      <c r="AX116" s="998"/>
      <c r="AY116" s="998"/>
      <c r="AZ116" s="924" t="s">
        <v>459</v>
      </c>
      <c r="BA116" s="925"/>
      <c r="BB116" s="925"/>
      <c r="BC116" s="925"/>
      <c r="BD116" s="925"/>
      <c r="BE116" s="925"/>
      <c r="BF116" s="925"/>
      <c r="BG116" s="925"/>
      <c r="BH116" s="925"/>
      <c r="BI116" s="925"/>
      <c r="BJ116" s="925"/>
      <c r="BK116" s="925"/>
      <c r="BL116" s="925"/>
      <c r="BM116" s="925"/>
      <c r="BN116" s="925"/>
      <c r="BO116" s="925"/>
      <c r="BP116" s="926"/>
      <c r="BQ116" s="874" t="s">
        <v>440</v>
      </c>
      <c r="BR116" s="875"/>
      <c r="BS116" s="875"/>
      <c r="BT116" s="875"/>
      <c r="BU116" s="875"/>
      <c r="BV116" s="875" t="s">
        <v>460</v>
      </c>
      <c r="BW116" s="875"/>
      <c r="BX116" s="875"/>
      <c r="BY116" s="875"/>
      <c r="BZ116" s="875"/>
      <c r="CA116" s="875" t="s">
        <v>440</v>
      </c>
      <c r="CB116" s="875"/>
      <c r="CC116" s="875"/>
      <c r="CD116" s="875"/>
      <c r="CE116" s="875"/>
      <c r="CF116" s="936" t="s">
        <v>440</v>
      </c>
      <c r="CG116" s="937"/>
      <c r="CH116" s="937"/>
      <c r="CI116" s="937"/>
      <c r="CJ116" s="937"/>
      <c r="CK116" s="992"/>
      <c r="CL116" s="879"/>
      <c r="CM116" s="882" t="s">
        <v>461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2066</v>
      </c>
      <c r="DH116" s="838"/>
      <c r="DI116" s="838"/>
      <c r="DJ116" s="838"/>
      <c r="DK116" s="839"/>
      <c r="DL116" s="840">
        <v>1745</v>
      </c>
      <c r="DM116" s="838"/>
      <c r="DN116" s="838"/>
      <c r="DO116" s="838"/>
      <c r="DP116" s="839"/>
      <c r="DQ116" s="840">
        <v>1424</v>
      </c>
      <c r="DR116" s="838"/>
      <c r="DS116" s="838"/>
      <c r="DT116" s="838"/>
      <c r="DU116" s="839"/>
      <c r="DV116" s="885">
        <v>0</v>
      </c>
      <c r="DW116" s="886"/>
      <c r="DX116" s="886"/>
      <c r="DY116" s="886"/>
      <c r="DZ116" s="887"/>
    </row>
    <row r="117" spans="1:130" s="226" customFormat="1" ht="26.25" customHeight="1">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462</v>
      </c>
      <c r="Z117" s="964"/>
      <c r="AA117" s="969">
        <v>3715681</v>
      </c>
      <c r="AB117" s="970"/>
      <c r="AC117" s="970"/>
      <c r="AD117" s="970"/>
      <c r="AE117" s="971"/>
      <c r="AF117" s="972">
        <v>3708541</v>
      </c>
      <c r="AG117" s="970"/>
      <c r="AH117" s="970"/>
      <c r="AI117" s="970"/>
      <c r="AJ117" s="971"/>
      <c r="AK117" s="972">
        <v>3659395</v>
      </c>
      <c r="AL117" s="970"/>
      <c r="AM117" s="970"/>
      <c r="AN117" s="970"/>
      <c r="AO117" s="971"/>
      <c r="AP117" s="973"/>
      <c r="AQ117" s="974"/>
      <c r="AR117" s="974"/>
      <c r="AS117" s="974"/>
      <c r="AT117" s="975"/>
      <c r="AU117" s="997"/>
      <c r="AV117" s="998"/>
      <c r="AW117" s="998"/>
      <c r="AX117" s="998"/>
      <c r="AY117" s="998"/>
      <c r="AZ117" s="924" t="s">
        <v>463</v>
      </c>
      <c r="BA117" s="925"/>
      <c r="BB117" s="925"/>
      <c r="BC117" s="925"/>
      <c r="BD117" s="925"/>
      <c r="BE117" s="925"/>
      <c r="BF117" s="925"/>
      <c r="BG117" s="925"/>
      <c r="BH117" s="925"/>
      <c r="BI117" s="925"/>
      <c r="BJ117" s="925"/>
      <c r="BK117" s="925"/>
      <c r="BL117" s="925"/>
      <c r="BM117" s="925"/>
      <c r="BN117" s="925"/>
      <c r="BO117" s="925"/>
      <c r="BP117" s="926"/>
      <c r="BQ117" s="874" t="s">
        <v>440</v>
      </c>
      <c r="BR117" s="875"/>
      <c r="BS117" s="875"/>
      <c r="BT117" s="875"/>
      <c r="BU117" s="875"/>
      <c r="BV117" s="875" t="s">
        <v>382</v>
      </c>
      <c r="BW117" s="875"/>
      <c r="BX117" s="875"/>
      <c r="BY117" s="875"/>
      <c r="BZ117" s="875"/>
      <c r="CA117" s="875" t="s">
        <v>440</v>
      </c>
      <c r="CB117" s="875"/>
      <c r="CC117" s="875"/>
      <c r="CD117" s="875"/>
      <c r="CE117" s="875"/>
      <c r="CF117" s="936" t="s">
        <v>440</v>
      </c>
      <c r="CG117" s="937"/>
      <c r="CH117" s="937"/>
      <c r="CI117" s="937"/>
      <c r="CJ117" s="937"/>
      <c r="CK117" s="992"/>
      <c r="CL117" s="879"/>
      <c r="CM117" s="882" t="s">
        <v>464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382</v>
      </c>
      <c r="DH117" s="838"/>
      <c r="DI117" s="838"/>
      <c r="DJ117" s="838"/>
      <c r="DK117" s="839"/>
      <c r="DL117" s="840" t="s">
        <v>440</v>
      </c>
      <c r="DM117" s="838"/>
      <c r="DN117" s="838"/>
      <c r="DO117" s="838"/>
      <c r="DP117" s="839"/>
      <c r="DQ117" s="840" t="s">
        <v>382</v>
      </c>
      <c r="DR117" s="838"/>
      <c r="DS117" s="838"/>
      <c r="DT117" s="838"/>
      <c r="DU117" s="839"/>
      <c r="DV117" s="885" t="s">
        <v>382</v>
      </c>
      <c r="DW117" s="886"/>
      <c r="DX117" s="886"/>
      <c r="DY117" s="886"/>
      <c r="DZ117" s="887"/>
    </row>
    <row r="118" spans="1:130" s="226" customFormat="1" ht="26.25" customHeight="1">
      <c r="A118" s="962" t="s">
        <v>432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430</v>
      </c>
      <c r="AB118" s="963"/>
      <c r="AC118" s="963"/>
      <c r="AD118" s="963"/>
      <c r="AE118" s="964"/>
      <c r="AF118" s="965" t="s">
        <v>299</v>
      </c>
      <c r="AG118" s="963"/>
      <c r="AH118" s="963"/>
      <c r="AI118" s="963"/>
      <c r="AJ118" s="964"/>
      <c r="AK118" s="965" t="s">
        <v>298</v>
      </c>
      <c r="AL118" s="963"/>
      <c r="AM118" s="963"/>
      <c r="AN118" s="963"/>
      <c r="AO118" s="964"/>
      <c r="AP118" s="966" t="s">
        <v>431</v>
      </c>
      <c r="AQ118" s="967"/>
      <c r="AR118" s="967"/>
      <c r="AS118" s="967"/>
      <c r="AT118" s="968"/>
      <c r="AU118" s="997"/>
      <c r="AV118" s="998"/>
      <c r="AW118" s="998"/>
      <c r="AX118" s="998"/>
      <c r="AY118" s="998"/>
      <c r="AZ118" s="940" t="s">
        <v>465</v>
      </c>
      <c r="BA118" s="941"/>
      <c r="BB118" s="941"/>
      <c r="BC118" s="941"/>
      <c r="BD118" s="941"/>
      <c r="BE118" s="941"/>
      <c r="BF118" s="941"/>
      <c r="BG118" s="941"/>
      <c r="BH118" s="941"/>
      <c r="BI118" s="941"/>
      <c r="BJ118" s="941"/>
      <c r="BK118" s="941"/>
      <c r="BL118" s="941"/>
      <c r="BM118" s="941"/>
      <c r="BN118" s="941"/>
      <c r="BO118" s="941"/>
      <c r="BP118" s="942"/>
      <c r="BQ118" s="943" t="s">
        <v>447</v>
      </c>
      <c r="BR118" s="906"/>
      <c r="BS118" s="906"/>
      <c r="BT118" s="906"/>
      <c r="BU118" s="906"/>
      <c r="BV118" s="906" t="s">
        <v>448</v>
      </c>
      <c r="BW118" s="906"/>
      <c r="BX118" s="906"/>
      <c r="BY118" s="906"/>
      <c r="BZ118" s="906"/>
      <c r="CA118" s="906" t="s">
        <v>440</v>
      </c>
      <c r="CB118" s="906"/>
      <c r="CC118" s="906"/>
      <c r="CD118" s="906"/>
      <c r="CE118" s="906"/>
      <c r="CF118" s="936" t="s">
        <v>382</v>
      </c>
      <c r="CG118" s="937"/>
      <c r="CH118" s="937"/>
      <c r="CI118" s="937"/>
      <c r="CJ118" s="937"/>
      <c r="CK118" s="992"/>
      <c r="CL118" s="879"/>
      <c r="CM118" s="882" t="s">
        <v>466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382</v>
      </c>
      <c r="DH118" s="838"/>
      <c r="DI118" s="838"/>
      <c r="DJ118" s="838"/>
      <c r="DK118" s="839"/>
      <c r="DL118" s="840" t="s">
        <v>448</v>
      </c>
      <c r="DM118" s="838"/>
      <c r="DN118" s="838"/>
      <c r="DO118" s="838"/>
      <c r="DP118" s="839"/>
      <c r="DQ118" s="840" t="s">
        <v>440</v>
      </c>
      <c r="DR118" s="838"/>
      <c r="DS118" s="838"/>
      <c r="DT118" s="838"/>
      <c r="DU118" s="839"/>
      <c r="DV118" s="885" t="s">
        <v>440</v>
      </c>
      <c r="DW118" s="886"/>
      <c r="DX118" s="886"/>
      <c r="DY118" s="886"/>
      <c r="DZ118" s="887"/>
    </row>
    <row r="119" spans="1:130" s="226" customFormat="1" ht="26.25" customHeight="1">
      <c r="A119" s="876" t="s">
        <v>435</v>
      </c>
      <c r="B119" s="877"/>
      <c r="C119" s="952" t="s">
        <v>436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440</v>
      </c>
      <c r="AB119" s="956"/>
      <c r="AC119" s="956"/>
      <c r="AD119" s="956"/>
      <c r="AE119" s="957"/>
      <c r="AF119" s="958" t="s">
        <v>440</v>
      </c>
      <c r="AG119" s="956"/>
      <c r="AH119" s="956"/>
      <c r="AI119" s="956"/>
      <c r="AJ119" s="957"/>
      <c r="AK119" s="958" t="s">
        <v>382</v>
      </c>
      <c r="AL119" s="956"/>
      <c r="AM119" s="956"/>
      <c r="AN119" s="956"/>
      <c r="AO119" s="957"/>
      <c r="AP119" s="959" t="s">
        <v>440</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467</v>
      </c>
      <c r="BP119" s="939"/>
      <c r="BQ119" s="943">
        <v>37458718</v>
      </c>
      <c r="BR119" s="906"/>
      <c r="BS119" s="906"/>
      <c r="BT119" s="906"/>
      <c r="BU119" s="906"/>
      <c r="BV119" s="906">
        <v>36551980</v>
      </c>
      <c r="BW119" s="906"/>
      <c r="BX119" s="906"/>
      <c r="BY119" s="906"/>
      <c r="BZ119" s="906"/>
      <c r="CA119" s="906">
        <v>35409981</v>
      </c>
      <c r="CB119" s="906"/>
      <c r="CC119" s="906"/>
      <c r="CD119" s="906"/>
      <c r="CE119" s="906"/>
      <c r="CF119" s="804"/>
      <c r="CG119" s="805"/>
      <c r="CH119" s="805"/>
      <c r="CI119" s="805"/>
      <c r="CJ119" s="895"/>
      <c r="CK119" s="993"/>
      <c r="CL119" s="881"/>
      <c r="CM119" s="899" t="s">
        <v>468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273627</v>
      </c>
      <c r="DH119" s="821"/>
      <c r="DI119" s="821"/>
      <c r="DJ119" s="821"/>
      <c r="DK119" s="822"/>
      <c r="DL119" s="823">
        <v>238778</v>
      </c>
      <c r="DM119" s="821"/>
      <c r="DN119" s="821"/>
      <c r="DO119" s="821"/>
      <c r="DP119" s="822"/>
      <c r="DQ119" s="823">
        <v>185194</v>
      </c>
      <c r="DR119" s="821"/>
      <c r="DS119" s="821"/>
      <c r="DT119" s="821"/>
      <c r="DU119" s="822"/>
      <c r="DV119" s="909">
        <v>3.6</v>
      </c>
      <c r="DW119" s="910"/>
      <c r="DX119" s="910"/>
      <c r="DY119" s="910"/>
      <c r="DZ119" s="911"/>
    </row>
    <row r="120" spans="1:130" s="226" customFormat="1" ht="26.25" customHeight="1">
      <c r="A120" s="878"/>
      <c r="B120" s="879"/>
      <c r="C120" s="882" t="s">
        <v>442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440</v>
      </c>
      <c r="AB120" s="838"/>
      <c r="AC120" s="838"/>
      <c r="AD120" s="838"/>
      <c r="AE120" s="839"/>
      <c r="AF120" s="840" t="s">
        <v>440</v>
      </c>
      <c r="AG120" s="838"/>
      <c r="AH120" s="838"/>
      <c r="AI120" s="838"/>
      <c r="AJ120" s="839"/>
      <c r="AK120" s="840" t="s">
        <v>382</v>
      </c>
      <c r="AL120" s="838"/>
      <c r="AM120" s="838"/>
      <c r="AN120" s="838"/>
      <c r="AO120" s="839"/>
      <c r="AP120" s="885" t="s">
        <v>448</v>
      </c>
      <c r="AQ120" s="886"/>
      <c r="AR120" s="886"/>
      <c r="AS120" s="886"/>
      <c r="AT120" s="887"/>
      <c r="AU120" s="944" t="s">
        <v>469</v>
      </c>
      <c r="AV120" s="945"/>
      <c r="AW120" s="945"/>
      <c r="AX120" s="945"/>
      <c r="AY120" s="946"/>
      <c r="AZ120" s="921" t="s">
        <v>470</v>
      </c>
      <c r="BA120" s="866"/>
      <c r="BB120" s="866"/>
      <c r="BC120" s="866"/>
      <c r="BD120" s="866"/>
      <c r="BE120" s="866"/>
      <c r="BF120" s="866"/>
      <c r="BG120" s="866"/>
      <c r="BH120" s="866"/>
      <c r="BI120" s="866"/>
      <c r="BJ120" s="866"/>
      <c r="BK120" s="866"/>
      <c r="BL120" s="866"/>
      <c r="BM120" s="866"/>
      <c r="BN120" s="866"/>
      <c r="BO120" s="866"/>
      <c r="BP120" s="867"/>
      <c r="BQ120" s="922">
        <v>3164156</v>
      </c>
      <c r="BR120" s="903"/>
      <c r="BS120" s="903"/>
      <c r="BT120" s="903"/>
      <c r="BU120" s="903"/>
      <c r="BV120" s="903">
        <v>2653886</v>
      </c>
      <c r="BW120" s="903"/>
      <c r="BX120" s="903"/>
      <c r="BY120" s="903"/>
      <c r="BZ120" s="903"/>
      <c r="CA120" s="903">
        <v>2576042</v>
      </c>
      <c r="CB120" s="903"/>
      <c r="CC120" s="903"/>
      <c r="CD120" s="903"/>
      <c r="CE120" s="903"/>
      <c r="CF120" s="927">
        <v>50.5</v>
      </c>
      <c r="CG120" s="928"/>
      <c r="CH120" s="928"/>
      <c r="CI120" s="928"/>
      <c r="CJ120" s="928"/>
      <c r="CK120" s="929" t="s">
        <v>471</v>
      </c>
      <c r="CL120" s="913"/>
      <c r="CM120" s="913"/>
      <c r="CN120" s="913"/>
      <c r="CO120" s="914"/>
      <c r="CP120" s="933" t="s">
        <v>472</v>
      </c>
      <c r="CQ120" s="934"/>
      <c r="CR120" s="934"/>
      <c r="CS120" s="934"/>
      <c r="CT120" s="934"/>
      <c r="CU120" s="934"/>
      <c r="CV120" s="934"/>
      <c r="CW120" s="934"/>
      <c r="CX120" s="934"/>
      <c r="CY120" s="934"/>
      <c r="CZ120" s="934"/>
      <c r="DA120" s="934"/>
      <c r="DB120" s="934"/>
      <c r="DC120" s="934"/>
      <c r="DD120" s="934"/>
      <c r="DE120" s="934"/>
      <c r="DF120" s="935"/>
      <c r="DG120" s="922">
        <v>4151530</v>
      </c>
      <c r="DH120" s="903"/>
      <c r="DI120" s="903"/>
      <c r="DJ120" s="903"/>
      <c r="DK120" s="903"/>
      <c r="DL120" s="903">
        <v>4064134</v>
      </c>
      <c r="DM120" s="903"/>
      <c r="DN120" s="903"/>
      <c r="DO120" s="903"/>
      <c r="DP120" s="903"/>
      <c r="DQ120" s="903">
        <v>4099490</v>
      </c>
      <c r="DR120" s="903"/>
      <c r="DS120" s="903"/>
      <c r="DT120" s="903"/>
      <c r="DU120" s="903"/>
      <c r="DV120" s="904">
        <v>80.3</v>
      </c>
      <c r="DW120" s="904"/>
      <c r="DX120" s="904"/>
      <c r="DY120" s="904"/>
      <c r="DZ120" s="905"/>
    </row>
    <row r="121" spans="1:130" s="226" customFormat="1" ht="26.25" customHeight="1">
      <c r="A121" s="878"/>
      <c r="B121" s="879"/>
      <c r="C121" s="924" t="s">
        <v>473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448</v>
      </c>
      <c r="AB121" s="838"/>
      <c r="AC121" s="838"/>
      <c r="AD121" s="838"/>
      <c r="AE121" s="839"/>
      <c r="AF121" s="840" t="s">
        <v>448</v>
      </c>
      <c r="AG121" s="838"/>
      <c r="AH121" s="838"/>
      <c r="AI121" s="838"/>
      <c r="AJ121" s="839"/>
      <c r="AK121" s="840" t="s">
        <v>440</v>
      </c>
      <c r="AL121" s="838"/>
      <c r="AM121" s="838"/>
      <c r="AN121" s="838"/>
      <c r="AO121" s="839"/>
      <c r="AP121" s="885" t="s">
        <v>382</v>
      </c>
      <c r="AQ121" s="886"/>
      <c r="AR121" s="886"/>
      <c r="AS121" s="886"/>
      <c r="AT121" s="887"/>
      <c r="AU121" s="947"/>
      <c r="AV121" s="948"/>
      <c r="AW121" s="948"/>
      <c r="AX121" s="948"/>
      <c r="AY121" s="949"/>
      <c r="AZ121" s="873" t="s">
        <v>474</v>
      </c>
      <c r="BA121" s="808"/>
      <c r="BB121" s="808"/>
      <c r="BC121" s="808"/>
      <c r="BD121" s="808"/>
      <c r="BE121" s="808"/>
      <c r="BF121" s="808"/>
      <c r="BG121" s="808"/>
      <c r="BH121" s="808"/>
      <c r="BI121" s="808"/>
      <c r="BJ121" s="808"/>
      <c r="BK121" s="808"/>
      <c r="BL121" s="808"/>
      <c r="BM121" s="808"/>
      <c r="BN121" s="808"/>
      <c r="BO121" s="808"/>
      <c r="BP121" s="809"/>
      <c r="BQ121" s="874">
        <v>788126</v>
      </c>
      <c r="BR121" s="875"/>
      <c r="BS121" s="875"/>
      <c r="BT121" s="875"/>
      <c r="BU121" s="875"/>
      <c r="BV121" s="875">
        <v>785557</v>
      </c>
      <c r="BW121" s="875"/>
      <c r="BX121" s="875"/>
      <c r="BY121" s="875"/>
      <c r="BZ121" s="875"/>
      <c r="CA121" s="875">
        <v>701250</v>
      </c>
      <c r="CB121" s="875"/>
      <c r="CC121" s="875"/>
      <c r="CD121" s="875"/>
      <c r="CE121" s="875"/>
      <c r="CF121" s="936">
        <v>13.7</v>
      </c>
      <c r="CG121" s="937"/>
      <c r="CH121" s="937"/>
      <c r="CI121" s="937"/>
      <c r="CJ121" s="937"/>
      <c r="CK121" s="930"/>
      <c r="CL121" s="916"/>
      <c r="CM121" s="916"/>
      <c r="CN121" s="916"/>
      <c r="CO121" s="917"/>
      <c r="CP121" s="896" t="s">
        <v>475</v>
      </c>
      <c r="CQ121" s="897"/>
      <c r="CR121" s="897"/>
      <c r="CS121" s="897"/>
      <c r="CT121" s="897"/>
      <c r="CU121" s="897"/>
      <c r="CV121" s="897"/>
      <c r="CW121" s="897"/>
      <c r="CX121" s="897"/>
      <c r="CY121" s="897"/>
      <c r="CZ121" s="897"/>
      <c r="DA121" s="897"/>
      <c r="DB121" s="897"/>
      <c r="DC121" s="897"/>
      <c r="DD121" s="897"/>
      <c r="DE121" s="897"/>
      <c r="DF121" s="898"/>
      <c r="DG121" s="874" t="s">
        <v>448</v>
      </c>
      <c r="DH121" s="875"/>
      <c r="DI121" s="875"/>
      <c r="DJ121" s="875"/>
      <c r="DK121" s="875"/>
      <c r="DL121" s="875" t="s">
        <v>448</v>
      </c>
      <c r="DM121" s="875"/>
      <c r="DN121" s="875"/>
      <c r="DO121" s="875"/>
      <c r="DP121" s="875"/>
      <c r="DQ121" s="875">
        <v>3510521</v>
      </c>
      <c r="DR121" s="875"/>
      <c r="DS121" s="875"/>
      <c r="DT121" s="875"/>
      <c r="DU121" s="875"/>
      <c r="DV121" s="852">
        <v>68.8</v>
      </c>
      <c r="DW121" s="852"/>
      <c r="DX121" s="852"/>
      <c r="DY121" s="852"/>
      <c r="DZ121" s="853"/>
    </row>
    <row r="122" spans="1:130" s="226" customFormat="1" ht="26.25" customHeight="1">
      <c r="A122" s="878"/>
      <c r="B122" s="879"/>
      <c r="C122" s="882" t="s">
        <v>454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382</v>
      </c>
      <c r="AB122" s="838"/>
      <c r="AC122" s="838"/>
      <c r="AD122" s="838"/>
      <c r="AE122" s="839"/>
      <c r="AF122" s="840" t="s">
        <v>440</v>
      </c>
      <c r="AG122" s="838"/>
      <c r="AH122" s="838"/>
      <c r="AI122" s="838"/>
      <c r="AJ122" s="839"/>
      <c r="AK122" s="840" t="s">
        <v>448</v>
      </c>
      <c r="AL122" s="838"/>
      <c r="AM122" s="838"/>
      <c r="AN122" s="838"/>
      <c r="AO122" s="839"/>
      <c r="AP122" s="885" t="s">
        <v>382</v>
      </c>
      <c r="AQ122" s="886"/>
      <c r="AR122" s="886"/>
      <c r="AS122" s="886"/>
      <c r="AT122" s="887"/>
      <c r="AU122" s="947"/>
      <c r="AV122" s="948"/>
      <c r="AW122" s="948"/>
      <c r="AX122" s="948"/>
      <c r="AY122" s="949"/>
      <c r="AZ122" s="940" t="s">
        <v>476</v>
      </c>
      <c r="BA122" s="941"/>
      <c r="BB122" s="941"/>
      <c r="BC122" s="941"/>
      <c r="BD122" s="941"/>
      <c r="BE122" s="941"/>
      <c r="BF122" s="941"/>
      <c r="BG122" s="941"/>
      <c r="BH122" s="941"/>
      <c r="BI122" s="941"/>
      <c r="BJ122" s="941"/>
      <c r="BK122" s="941"/>
      <c r="BL122" s="941"/>
      <c r="BM122" s="941"/>
      <c r="BN122" s="941"/>
      <c r="BO122" s="941"/>
      <c r="BP122" s="942"/>
      <c r="BQ122" s="943">
        <v>24649259</v>
      </c>
      <c r="BR122" s="906"/>
      <c r="BS122" s="906"/>
      <c r="BT122" s="906"/>
      <c r="BU122" s="906"/>
      <c r="BV122" s="906">
        <v>24303969</v>
      </c>
      <c r="BW122" s="906"/>
      <c r="BX122" s="906"/>
      <c r="BY122" s="906"/>
      <c r="BZ122" s="906"/>
      <c r="CA122" s="906">
        <v>23068094</v>
      </c>
      <c r="CB122" s="906"/>
      <c r="CC122" s="906"/>
      <c r="CD122" s="906"/>
      <c r="CE122" s="906"/>
      <c r="CF122" s="907">
        <v>452.1</v>
      </c>
      <c r="CG122" s="908"/>
      <c r="CH122" s="908"/>
      <c r="CI122" s="908"/>
      <c r="CJ122" s="908"/>
      <c r="CK122" s="930"/>
      <c r="CL122" s="916"/>
      <c r="CM122" s="916"/>
      <c r="CN122" s="916"/>
      <c r="CO122" s="917"/>
      <c r="CP122" s="896" t="s">
        <v>477</v>
      </c>
      <c r="CQ122" s="897"/>
      <c r="CR122" s="897"/>
      <c r="CS122" s="897"/>
      <c r="CT122" s="897"/>
      <c r="CU122" s="897"/>
      <c r="CV122" s="897"/>
      <c r="CW122" s="897"/>
      <c r="CX122" s="897"/>
      <c r="CY122" s="897"/>
      <c r="CZ122" s="897"/>
      <c r="DA122" s="897"/>
      <c r="DB122" s="897"/>
      <c r="DC122" s="897"/>
      <c r="DD122" s="897"/>
      <c r="DE122" s="897"/>
      <c r="DF122" s="898"/>
      <c r="DG122" s="874">
        <v>2033503</v>
      </c>
      <c r="DH122" s="875"/>
      <c r="DI122" s="875"/>
      <c r="DJ122" s="875"/>
      <c r="DK122" s="875"/>
      <c r="DL122" s="875">
        <v>2051596</v>
      </c>
      <c r="DM122" s="875"/>
      <c r="DN122" s="875"/>
      <c r="DO122" s="875"/>
      <c r="DP122" s="875"/>
      <c r="DQ122" s="875">
        <v>2032367</v>
      </c>
      <c r="DR122" s="875"/>
      <c r="DS122" s="875"/>
      <c r="DT122" s="875"/>
      <c r="DU122" s="875"/>
      <c r="DV122" s="852">
        <v>39.799999999999997</v>
      </c>
      <c r="DW122" s="852"/>
      <c r="DX122" s="852"/>
      <c r="DY122" s="852"/>
      <c r="DZ122" s="853"/>
    </row>
    <row r="123" spans="1:130" s="226" customFormat="1" ht="26.25" customHeight="1">
      <c r="A123" s="878"/>
      <c r="B123" s="879"/>
      <c r="C123" s="882" t="s">
        <v>461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447</v>
      </c>
      <c r="AB123" s="838"/>
      <c r="AC123" s="838"/>
      <c r="AD123" s="838"/>
      <c r="AE123" s="839"/>
      <c r="AF123" s="840" t="s">
        <v>447</v>
      </c>
      <c r="AG123" s="838"/>
      <c r="AH123" s="838"/>
      <c r="AI123" s="838"/>
      <c r="AJ123" s="839"/>
      <c r="AK123" s="840" t="s">
        <v>440</v>
      </c>
      <c r="AL123" s="838"/>
      <c r="AM123" s="838"/>
      <c r="AN123" s="838"/>
      <c r="AO123" s="839"/>
      <c r="AP123" s="885" t="s">
        <v>448</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478</v>
      </c>
      <c r="BP123" s="939"/>
      <c r="BQ123" s="893">
        <v>28601541</v>
      </c>
      <c r="BR123" s="894"/>
      <c r="BS123" s="894"/>
      <c r="BT123" s="894"/>
      <c r="BU123" s="894"/>
      <c r="BV123" s="894">
        <v>27743412</v>
      </c>
      <c r="BW123" s="894"/>
      <c r="BX123" s="894"/>
      <c r="BY123" s="894"/>
      <c r="BZ123" s="894"/>
      <c r="CA123" s="894">
        <v>26345386</v>
      </c>
      <c r="CB123" s="894"/>
      <c r="CC123" s="894"/>
      <c r="CD123" s="894"/>
      <c r="CE123" s="894"/>
      <c r="CF123" s="804"/>
      <c r="CG123" s="805"/>
      <c r="CH123" s="805"/>
      <c r="CI123" s="805"/>
      <c r="CJ123" s="895"/>
      <c r="CK123" s="930"/>
      <c r="CL123" s="916"/>
      <c r="CM123" s="916"/>
      <c r="CN123" s="916"/>
      <c r="CO123" s="917"/>
      <c r="CP123" s="896" t="s">
        <v>479</v>
      </c>
      <c r="CQ123" s="897"/>
      <c r="CR123" s="897"/>
      <c r="CS123" s="897"/>
      <c r="CT123" s="897"/>
      <c r="CU123" s="897"/>
      <c r="CV123" s="897"/>
      <c r="CW123" s="897"/>
      <c r="CX123" s="897"/>
      <c r="CY123" s="897"/>
      <c r="CZ123" s="897"/>
      <c r="DA123" s="897"/>
      <c r="DB123" s="897"/>
      <c r="DC123" s="897"/>
      <c r="DD123" s="897"/>
      <c r="DE123" s="897"/>
      <c r="DF123" s="898"/>
      <c r="DG123" s="837">
        <v>2222220</v>
      </c>
      <c r="DH123" s="838"/>
      <c r="DI123" s="838"/>
      <c r="DJ123" s="838"/>
      <c r="DK123" s="839"/>
      <c r="DL123" s="840">
        <v>2057441</v>
      </c>
      <c r="DM123" s="838"/>
      <c r="DN123" s="838"/>
      <c r="DO123" s="838"/>
      <c r="DP123" s="839"/>
      <c r="DQ123" s="840">
        <v>1902464</v>
      </c>
      <c r="DR123" s="838"/>
      <c r="DS123" s="838"/>
      <c r="DT123" s="838"/>
      <c r="DU123" s="839"/>
      <c r="DV123" s="885">
        <v>37.299999999999997</v>
      </c>
      <c r="DW123" s="886"/>
      <c r="DX123" s="886"/>
      <c r="DY123" s="886"/>
      <c r="DZ123" s="887"/>
    </row>
    <row r="124" spans="1:130" s="226" customFormat="1" ht="26.25" customHeight="1" thickBot="1">
      <c r="A124" s="878"/>
      <c r="B124" s="879"/>
      <c r="C124" s="882" t="s">
        <v>464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448</v>
      </c>
      <c r="AB124" s="838"/>
      <c r="AC124" s="838"/>
      <c r="AD124" s="838"/>
      <c r="AE124" s="839"/>
      <c r="AF124" s="840" t="s">
        <v>440</v>
      </c>
      <c r="AG124" s="838"/>
      <c r="AH124" s="838"/>
      <c r="AI124" s="838"/>
      <c r="AJ124" s="839"/>
      <c r="AK124" s="840" t="s">
        <v>396</v>
      </c>
      <c r="AL124" s="838"/>
      <c r="AM124" s="838"/>
      <c r="AN124" s="838"/>
      <c r="AO124" s="839"/>
      <c r="AP124" s="885" t="s">
        <v>440</v>
      </c>
      <c r="AQ124" s="886"/>
      <c r="AR124" s="886"/>
      <c r="AS124" s="886"/>
      <c r="AT124" s="887"/>
      <c r="AU124" s="888" t="s">
        <v>480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165.9</v>
      </c>
      <c r="BR124" s="892"/>
      <c r="BS124" s="892"/>
      <c r="BT124" s="892"/>
      <c r="BU124" s="892"/>
      <c r="BV124" s="892">
        <v>169.7</v>
      </c>
      <c r="BW124" s="892"/>
      <c r="BX124" s="892"/>
      <c r="BY124" s="892"/>
      <c r="BZ124" s="892"/>
      <c r="CA124" s="892">
        <v>177.6</v>
      </c>
      <c r="CB124" s="892"/>
      <c r="CC124" s="892"/>
      <c r="CD124" s="892"/>
      <c r="CE124" s="892"/>
      <c r="CF124" s="782"/>
      <c r="CG124" s="783"/>
      <c r="CH124" s="783"/>
      <c r="CI124" s="783"/>
      <c r="CJ124" s="923"/>
      <c r="CK124" s="931"/>
      <c r="CL124" s="931"/>
      <c r="CM124" s="931"/>
      <c r="CN124" s="931"/>
      <c r="CO124" s="932"/>
      <c r="CP124" s="896" t="s">
        <v>481</v>
      </c>
      <c r="CQ124" s="897"/>
      <c r="CR124" s="897"/>
      <c r="CS124" s="897"/>
      <c r="CT124" s="897"/>
      <c r="CU124" s="897"/>
      <c r="CV124" s="897"/>
      <c r="CW124" s="897"/>
      <c r="CX124" s="897"/>
      <c r="CY124" s="897"/>
      <c r="CZ124" s="897"/>
      <c r="DA124" s="897"/>
      <c r="DB124" s="897"/>
      <c r="DC124" s="897"/>
      <c r="DD124" s="897"/>
      <c r="DE124" s="897"/>
      <c r="DF124" s="898"/>
      <c r="DG124" s="820">
        <v>4225268</v>
      </c>
      <c r="DH124" s="821"/>
      <c r="DI124" s="821"/>
      <c r="DJ124" s="821"/>
      <c r="DK124" s="822"/>
      <c r="DL124" s="823">
        <v>4110124</v>
      </c>
      <c r="DM124" s="821"/>
      <c r="DN124" s="821"/>
      <c r="DO124" s="821"/>
      <c r="DP124" s="822"/>
      <c r="DQ124" s="823">
        <v>611448</v>
      </c>
      <c r="DR124" s="821"/>
      <c r="DS124" s="821"/>
      <c r="DT124" s="821"/>
      <c r="DU124" s="822"/>
      <c r="DV124" s="909">
        <v>12</v>
      </c>
      <c r="DW124" s="910"/>
      <c r="DX124" s="910"/>
      <c r="DY124" s="910"/>
      <c r="DZ124" s="911"/>
    </row>
    <row r="125" spans="1:130" s="226" customFormat="1" ht="26.25" customHeight="1">
      <c r="A125" s="878"/>
      <c r="B125" s="879"/>
      <c r="C125" s="882" t="s">
        <v>466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440</v>
      </c>
      <c r="AB125" s="838"/>
      <c r="AC125" s="838"/>
      <c r="AD125" s="838"/>
      <c r="AE125" s="839"/>
      <c r="AF125" s="840" t="s">
        <v>440</v>
      </c>
      <c r="AG125" s="838"/>
      <c r="AH125" s="838"/>
      <c r="AI125" s="838"/>
      <c r="AJ125" s="839"/>
      <c r="AK125" s="840" t="s">
        <v>440</v>
      </c>
      <c r="AL125" s="838"/>
      <c r="AM125" s="838"/>
      <c r="AN125" s="838"/>
      <c r="AO125" s="839"/>
      <c r="AP125" s="885" t="s">
        <v>440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482</v>
      </c>
      <c r="CL125" s="913"/>
      <c r="CM125" s="913"/>
      <c r="CN125" s="913"/>
      <c r="CO125" s="914"/>
      <c r="CP125" s="921" t="s">
        <v>483</v>
      </c>
      <c r="CQ125" s="866"/>
      <c r="CR125" s="866"/>
      <c r="CS125" s="866"/>
      <c r="CT125" s="866"/>
      <c r="CU125" s="866"/>
      <c r="CV125" s="866"/>
      <c r="CW125" s="866"/>
      <c r="CX125" s="866"/>
      <c r="CY125" s="866"/>
      <c r="CZ125" s="866"/>
      <c r="DA125" s="866"/>
      <c r="DB125" s="866"/>
      <c r="DC125" s="866"/>
      <c r="DD125" s="866"/>
      <c r="DE125" s="866"/>
      <c r="DF125" s="867"/>
      <c r="DG125" s="922" t="s">
        <v>440</v>
      </c>
      <c r="DH125" s="903"/>
      <c r="DI125" s="903"/>
      <c r="DJ125" s="903"/>
      <c r="DK125" s="903"/>
      <c r="DL125" s="903" t="s">
        <v>440</v>
      </c>
      <c r="DM125" s="903"/>
      <c r="DN125" s="903"/>
      <c r="DO125" s="903"/>
      <c r="DP125" s="903"/>
      <c r="DQ125" s="903" t="s">
        <v>396</v>
      </c>
      <c r="DR125" s="903"/>
      <c r="DS125" s="903"/>
      <c r="DT125" s="903"/>
      <c r="DU125" s="903"/>
      <c r="DV125" s="904" t="s">
        <v>440</v>
      </c>
      <c r="DW125" s="904"/>
      <c r="DX125" s="904"/>
      <c r="DY125" s="904"/>
      <c r="DZ125" s="905"/>
    </row>
    <row r="126" spans="1:130" s="226" customFormat="1" ht="26.25" customHeight="1" thickBot="1">
      <c r="A126" s="878"/>
      <c r="B126" s="879"/>
      <c r="C126" s="882" t="s">
        <v>468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20248</v>
      </c>
      <c r="AB126" s="838"/>
      <c r="AC126" s="838"/>
      <c r="AD126" s="838"/>
      <c r="AE126" s="839"/>
      <c r="AF126" s="840">
        <v>18070</v>
      </c>
      <c r="AG126" s="838"/>
      <c r="AH126" s="838"/>
      <c r="AI126" s="838"/>
      <c r="AJ126" s="839"/>
      <c r="AK126" s="840">
        <v>16895</v>
      </c>
      <c r="AL126" s="838"/>
      <c r="AM126" s="838"/>
      <c r="AN126" s="838"/>
      <c r="AO126" s="839"/>
      <c r="AP126" s="885">
        <v>0.3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484</v>
      </c>
      <c r="CQ126" s="808"/>
      <c r="CR126" s="808"/>
      <c r="CS126" s="808"/>
      <c r="CT126" s="808"/>
      <c r="CU126" s="808"/>
      <c r="CV126" s="808"/>
      <c r="CW126" s="808"/>
      <c r="CX126" s="808"/>
      <c r="CY126" s="808"/>
      <c r="CZ126" s="808"/>
      <c r="DA126" s="808"/>
      <c r="DB126" s="808"/>
      <c r="DC126" s="808"/>
      <c r="DD126" s="808"/>
      <c r="DE126" s="808"/>
      <c r="DF126" s="809"/>
      <c r="DG126" s="874" t="s">
        <v>440</v>
      </c>
      <c r="DH126" s="875"/>
      <c r="DI126" s="875"/>
      <c r="DJ126" s="875"/>
      <c r="DK126" s="875"/>
      <c r="DL126" s="875" t="s">
        <v>440</v>
      </c>
      <c r="DM126" s="875"/>
      <c r="DN126" s="875"/>
      <c r="DO126" s="875"/>
      <c r="DP126" s="875"/>
      <c r="DQ126" s="875" t="s">
        <v>440</v>
      </c>
      <c r="DR126" s="875"/>
      <c r="DS126" s="875"/>
      <c r="DT126" s="875"/>
      <c r="DU126" s="875"/>
      <c r="DV126" s="852" t="s">
        <v>440</v>
      </c>
      <c r="DW126" s="852"/>
      <c r="DX126" s="852"/>
      <c r="DY126" s="852"/>
      <c r="DZ126" s="853"/>
    </row>
    <row r="127" spans="1:130" s="226" customFormat="1" ht="26.25" customHeight="1">
      <c r="A127" s="880"/>
      <c r="B127" s="881"/>
      <c r="C127" s="899" t="s">
        <v>485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433</v>
      </c>
      <c r="AB127" s="838"/>
      <c r="AC127" s="838"/>
      <c r="AD127" s="838"/>
      <c r="AE127" s="839"/>
      <c r="AF127" s="840">
        <v>269</v>
      </c>
      <c r="AG127" s="838"/>
      <c r="AH127" s="838"/>
      <c r="AI127" s="838"/>
      <c r="AJ127" s="839"/>
      <c r="AK127" s="840">
        <v>142</v>
      </c>
      <c r="AL127" s="838"/>
      <c r="AM127" s="838"/>
      <c r="AN127" s="838"/>
      <c r="AO127" s="839"/>
      <c r="AP127" s="885">
        <v>0</v>
      </c>
      <c r="AQ127" s="886"/>
      <c r="AR127" s="886"/>
      <c r="AS127" s="886"/>
      <c r="AT127" s="887"/>
      <c r="AU127" s="262"/>
      <c r="AV127" s="262"/>
      <c r="AW127" s="262"/>
      <c r="AX127" s="902" t="s">
        <v>486</v>
      </c>
      <c r="AY127" s="870"/>
      <c r="AZ127" s="870"/>
      <c r="BA127" s="870"/>
      <c r="BB127" s="870"/>
      <c r="BC127" s="870"/>
      <c r="BD127" s="870"/>
      <c r="BE127" s="871"/>
      <c r="BF127" s="869" t="s">
        <v>487</v>
      </c>
      <c r="BG127" s="870"/>
      <c r="BH127" s="870"/>
      <c r="BI127" s="870"/>
      <c r="BJ127" s="870"/>
      <c r="BK127" s="870"/>
      <c r="BL127" s="871"/>
      <c r="BM127" s="869" t="s">
        <v>488</v>
      </c>
      <c r="BN127" s="870"/>
      <c r="BO127" s="870"/>
      <c r="BP127" s="870"/>
      <c r="BQ127" s="870"/>
      <c r="BR127" s="870"/>
      <c r="BS127" s="871"/>
      <c r="BT127" s="869" t="s">
        <v>489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490</v>
      </c>
      <c r="CQ127" s="808"/>
      <c r="CR127" s="808"/>
      <c r="CS127" s="808"/>
      <c r="CT127" s="808"/>
      <c r="CU127" s="808"/>
      <c r="CV127" s="808"/>
      <c r="CW127" s="808"/>
      <c r="CX127" s="808"/>
      <c r="CY127" s="808"/>
      <c r="CZ127" s="808"/>
      <c r="DA127" s="808"/>
      <c r="DB127" s="808"/>
      <c r="DC127" s="808"/>
      <c r="DD127" s="808"/>
      <c r="DE127" s="808"/>
      <c r="DF127" s="809"/>
      <c r="DG127" s="874" t="s">
        <v>440</v>
      </c>
      <c r="DH127" s="875"/>
      <c r="DI127" s="875"/>
      <c r="DJ127" s="875"/>
      <c r="DK127" s="875"/>
      <c r="DL127" s="875" t="s">
        <v>440</v>
      </c>
      <c r="DM127" s="875"/>
      <c r="DN127" s="875"/>
      <c r="DO127" s="875"/>
      <c r="DP127" s="875"/>
      <c r="DQ127" s="875" t="s">
        <v>440</v>
      </c>
      <c r="DR127" s="875"/>
      <c r="DS127" s="875"/>
      <c r="DT127" s="875"/>
      <c r="DU127" s="875"/>
      <c r="DV127" s="852" t="s">
        <v>440</v>
      </c>
      <c r="DW127" s="852"/>
      <c r="DX127" s="852"/>
      <c r="DY127" s="852"/>
      <c r="DZ127" s="853"/>
    </row>
    <row r="128" spans="1:130" s="226" customFormat="1" ht="26.25" customHeight="1" thickBot="1">
      <c r="A128" s="854" t="s">
        <v>491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492</v>
      </c>
      <c r="X128" s="856"/>
      <c r="Y128" s="856"/>
      <c r="Z128" s="857"/>
      <c r="AA128" s="858">
        <v>157240</v>
      </c>
      <c r="AB128" s="859"/>
      <c r="AC128" s="859"/>
      <c r="AD128" s="859"/>
      <c r="AE128" s="860"/>
      <c r="AF128" s="861">
        <v>150277</v>
      </c>
      <c r="AG128" s="859"/>
      <c r="AH128" s="859"/>
      <c r="AI128" s="859"/>
      <c r="AJ128" s="860"/>
      <c r="AK128" s="861">
        <v>152683</v>
      </c>
      <c r="AL128" s="859"/>
      <c r="AM128" s="859"/>
      <c r="AN128" s="859"/>
      <c r="AO128" s="860"/>
      <c r="AP128" s="862"/>
      <c r="AQ128" s="863"/>
      <c r="AR128" s="863"/>
      <c r="AS128" s="863"/>
      <c r="AT128" s="864"/>
      <c r="AU128" s="262"/>
      <c r="AV128" s="262"/>
      <c r="AW128" s="262"/>
      <c r="AX128" s="865" t="s">
        <v>493</v>
      </c>
      <c r="AY128" s="866"/>
      <c r="AZ128" s="866"/>
      <c r="BA128" s="866"/>
      <c r="BB128" s="866"/>
      <c r="BC128" s="866"/>
      <c r="BD128" s="866"/>
      <c r="BE128" s="867"/>
      <c r="BF128" s="844" t="s">
        <v>440</v>
      </c>
      <c r="BG128" s="845"/>
      <c r="BH128" s="845"/>
      <c r="BI128" s="845"/>
      <c r="BJ128" s="845"/>
      <c r="BK128" s="845"/>
      <c r="BL128" s="868"/>
      <c r="BM128" s="844">
        <v>13.78</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494</v>
      </c>
      <c r="CQ128" s="786"/>
      <c r="CR128" s="786"/>
      <c r="CS128" s="786"/>
      <c r="CT128" s="786"/>
      <c r="CU128" s="786"/>
      <c r="CV128" s="786"/>
      <c r="CW128" s="786"/>
      <c r="CX128" s="786"/>
      <c r="CY128" s="786"/>
      <c r="CZ128" s="786"/>
      <c r="DA128" s="786"/>
      <c r="DB128" s="786"/>
      <c r="DC128" s="786"/>
      <c r="DD128" s="786"/>
      <c r="DE128" s="786"/>
      <c r="DF128" s="787"/>
      <c r="DG128" s="848">
        <v>98769</v>
      </c>
      <c r="DH128" s="849"/>
      <c r="DI128" s="849"/>
      <c r="DJ128" s="849"/>
      <c r="DK128" s="849"/>
      <c r="DL128" s="849">
        <v>76781</v>
      </c>
      <c r="DM128" s="849"/>
      <c r="DN128" s="849"/>
      <c r="DO128" s="849"/>
      <c r="DP128" s="849"/>
      <c r="DQ128" s="849">
        <v>108416</v>
      </c>
      <c r="DR128" s="849"/>
      <c r="DS128" s="849"/>
      <c r="DT128" s="849"/>
      <c r="DU128" s="849"/>
      <c r="DV128" s="850">
        <v>2.1</v>
      </c>
      <c r="DW128" s="850"/>
      <c r="DX128" s="850"/>
      <c r="DY128" s="850"/>
      <c r="DZ128" s="851"/>
    </row>
    <row r="129" spans="1:131" s="226" customFormat="1" ht="26.25" customHeight="1">
      <c r="A129" s="832" t="s">
        <v>98</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495</v>
      </c>
      <c r="X129" s="835"/>
      <c r="Y129" s="835"/>
      <c r="Z129" s="836"/>
      <c r="AA129" s="837">
        <v>8144395</v>
      </c>
      <c r="AB129" s="838"/>
      <c r="AC129" s="838"/>
      <c r="AD129" s="838"/>
      <c r="AE129" s="839"/>
      <c r="AF129" s="840">
        <v>7970076</v>
      </c>
      <c r="AG129" s="838"/>
      <c r="AH129" s="838"/>
      <c r="AI129" s="838"/>
      <c r="AJ129" s="839"/>
      <c r="AK129" s="840">
        <v>7889870</v>
      </c>
      <c r="AL129" s="838"/>
      <c r="AM129" s="838"/>
      <c r="AN129" s="838"/>
      <c r="AO129" s="839"/>
      <c r="AP129" s="841"/>
      <c r="AQ129" s="842"/>
      <c r="AR129" s="842"/>
      <c r="AS129" s="842"/>
      <c r="AT129" s="843"/>
      <c r="AU129" s="264"/>
      <c r="AV129" s="264"/>
      <c r="AW129" s="264"/>
      <c r="AX129" s="807" t="s">
        <v>496</v>
      </c>
      <c r="AY129" s="808"/>
      <c r="AZ129" s="808"/>
      <c r="BA129" s="808"/>
      <c r="BB129" s="808"/>
      <c r="BC129" s="808"/>
      <c r="BD129" s="808"/>
      <c r="BE129" s="809"/>
      <c r="BF129" s="827" t="s">
        <v>448</v>
      </c>
      <c r="BG129" s="828"/>
      <c r="BH129" s="828"/>
      <c r="BI129" s="828"/>
      <c r="BJ129" s="828"/>
      <c r="BK129" s="828"/>
      <c r="BL129" s="829"/>
      <c r="BM129" s="827">
        <v>18.78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498</v>
      </c>
      <c r="X130" s="835"/>
      <c r="Y130" s="835"/>
      <c r="Z130" s="836"/>
      <c r="AA130" s="837">
        <v>2808218</v>
      </c>
      <c r="AB130" s="838"/>
      <c r="AC130" s="838"/>
      <c r="AD130" s="838"/>
      <c r="AE130" s="839"/>
      <c r="AF130" s="840">
        <v>2780535</v>
      </c>
      <c r="AG130" s="838"/>
      <c r="AH130" s="838"/>
      <c r="AI130" s="838"/>
      <c r="AJ130" s="839"/>
      <c r="AK130" s="840">
        <v>2787757</v>
      </c>
      <c r="AL130" s="838"/>
      <c r="AM130" s="838"/>
      <c r="AN130" s="838"/>
      <c r="AO130" s="839"/>
      <c r="AP130" s="841"/>
      <c r="AQ130" s="842"/>
      <c r="AR130" s="842"/>
      <c r="AS130" s="842"/>
      <c r="AT130" s="843"/>
      <c r="AU130" s="264"/>
      <c r="AV130" s="264"/>
      <c r="AW130" s="264"/>
      <c r="AX130" s="807" t="s">
        <v>499</v>
      </c>
      <c r="AY130" s="808"/>
      <c r="AZ130" s="808"/>
      <c r="BA130" s="808"/>
      <c r="BB130" s="808"/>
      <c r="BC130" s="808"/>
      <c r="BD130" s="808"/>
      <c r="BE130" s="809"/>
      <c r="BF130" s="810">
        <v>14.3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500</v>
      </c>
      <c r="X131" s="818"/>
      <c r="Y131" s="818"/>
      <c r="Z131" s="819"/>
      <c r="AA131" s="820">
        <v>5336177</v>
      </c>
      <c r="AB131" s="821"/>
      <c r="AC131" s="821"/>
      <c r="AD131" s="821"/>
      <c r="AE131" s="822"/>
      <c r="AF131" s="823">
        <v>5189541</v>
      </c>
      <c r="AG131" s="821"/>
      <c r="AH131" s="821"/>
      <c r="AI131" s="821"/>
      <c r="AJ131" s="822"/>
      <c r="AK131" s="823">
        <v>5102113</v>
      </c>
      <c r="AL131" s="821"/>
      <c r="AM131" s="821"/>
      <c r="AN131" s="821"/>
      <c r="AO131" s="822"/>
      <c r="AP131" s="824"/>
      <c r="AQ131" s="825"/>
      <c r="AR131" s="825"/>
      <c r="AS131" s="825"/>
      <c r="AT131" s="826"/>
      <c r="AU131" s="264"/>
      <c r="AV131" s="264"/>
      <c r="AW131" s="264"/>
      <c r="AX131" s="785" t="s">
        <v>501</v>
      </c>
      <c r="AY131" s="786"/>
      <c r="AZ131" s="786"/>
      <c r="BA131" s="786"/>
      <c r="BB131" s="786"/>
      <c r="BC131" s="786"/>
      <c r="BD131" s="786"/>
      <c r="BE131" s="787"/>
      <c r="BF131" s="788">
        <v>177.6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503</v>
      </c>
      <c r="W132" s="798"/>
      <c r="X132" s="798"/>
      <c r="Y132" s="798"/>
      <c r="Z132" s="799"/>
      <c r="AA132" s="800">
        <v>14.05918507</v>
      </c>
      <c r="AB132" s="801"/>
      <c r="AC132" s="801"/>
      <c r="AD132" s="801"/>
      <c r="AE132" s="802"/>
      <c r="AF132" s="803">
        <v>14.986469899999999</v>
      </c>
      <c r="AG132" s="801"/>
      <c r="AH132" s="801"/>
      <c r="AI132" s="801"/>
      <c r="AJ132" s="802"/>
      <c r="AK132" s="803">
        <v>14.091318640000001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504</v>
      </c>
      <c r="W133" s="777"/>
      <c r="X133" s="777"/>
      <c r="Y133" s="777"/>
      <c r="Z133" s="778"/>
      <c r="AA133" s="779">
        <v>15</v>
      </c>
      <c r="AB133" s="780"/>
      <c r="AC133" s="780"/>
      <c r="AD133" s="780"/>
      <c r="AE133" s="781"/>
      <c r="AF133" s="779">
        <v>14.4</v>
      </c>
      <c r="AG133" s="780"/>
      <c r="AH133" s="780"/>
      <c r="AI133" s="780"/>
      <c r="AJ133" s="781"/>
      <c r="AK133" s="779">
        <v>14.3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D4qmzbxbtRIJwDbRCSYMKoNmd8G2ky0L9Xiyqkx3CjLKBOYlYY9HSGs37ELW/KqlAomlyaeo/W//C0WAq84m8g==" saltValue="7raUY6No+xz/B6P1sIn3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31" zoomScale="70" zoomScaleNormal="85" zoomScaleSheetLayoutView="70" workbookViewId="0">
      <selection activeCell="BE52" sqref="BE52"/>
    </sheetView>
  </sheetViews>
  <sheetFormatPr defaultColWidth="0" defaultRowHeight="13.5" customHeight="1" zeroHeight="1"/>
  <cols>
    <col min="1" max="120" width="2.77734375" style="271" customWidth="1"/>
    <col min="121" max="121" width="0" style="270" hidden="1" customWidth="1"/>
    <col min="122" max="16384" width="9" style="270" hidden="1"/>
  </cols>
  <sheetData>
    <row r="1" spans="1:120" ht="13.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70"/>
    </row>
    <row r="17" spans="119:120" ht="13.2">
      <c r="DP17" s="270"/>
    </row>
    <row r="18" spans="119:120" ht="13.2"/>
    <row r="19" spans="119:120" ht="13.2"/>
    <row r="20" spans="119:120" ht="13.2">
      <c r="DO20" s="270"/>
      <c r="DP20" s="270"/>
    </row>
    <row r="21" spans="119:120" ht="13.2">
      <c r="DP21" s="270"/>
    </row>
    <row r="22" spans="119:120" ht="13.2"/>
    <row r="23" spans="119:120" ht="13.2">
      <c r="DO23" s="270"/>
      <c r="DP23" s="270"/>
    </row>
    <row r="24" spans="119:120" ht="13.2">
      <c r="DP24" s="270"/>
    </row>
    <row r="25" spans="119:120" ht="13.2">
      <c r="DP25" s="270"/>
    </row>
    <row r="26" spans="119:120" ht="13.2">
      <c r="DO26" s="270"/>
      <c r="DP26" s="270"/>
    </row>
    <row r="27" spans="119:120" ht="13.2"/>
    <row r="28" spans="119:120" ht="13.2">
      <c r="DO28" s="270"/>
      <c r="DP28" s="270"/>
    </row>
    <row r="29" spans="119:120" ht="13.2">
      <c r="DP29" s="270"/>
    </row>
    <row r="30" spans="119:120" ht="13.2"/>
    <row r="31" spans="119:120" ht="13.2">
      <c r="DO31" s="270"/>
      <c r="DP31" s="270"/>
    </row>
    <row r="32" spans="119:120" ht="13.2"/>
    <row r="33" spans="98:120" ht="13.2">
      <c r="DO33" s="270"/>
      <c r="DP33" s="270"/>
    </row>
    <row r="34" spans="98:120" ht="13.2">
      <c r="DM34" s="270"/>
    </row>
    <row r="35" spans="98:120" ht="13.2">
      <c r="CT35" s="270"/>
      <c r="CU35" s="270"/>
      <c r="CV35" s="270"/>
      <c r="CY35" s="270"/>
      <c r="CZ35" s="270"/>
      <c r="DA35" s="270"/>
      <c r="DD35" s="270"/>
      <c r="DE35" s="270"/>
      <c r="DF35" s="270"/>
      <c r="DI35" s="270"/>
      <c r="DJ35" s="270"/>
      <c r="DK35" s="270"/>
      <c r="DM35" s="270"/>
      <c r="DN35" s="270"/>
      <c r="DO35" s="270"/>
      <c r="DP35" s="270"/>
    </row>
    <row r="36" spans="98:120" ht="13.2"/>
    <row r="37" spans="98:120" ht="13.2">
      <c r="CW37" s="270"/>
      <c r="DB37" s="270"/>
      <c r="DG37" s="270"/>
      <c r="DL37" s="270"/>
      <c r="DP37" s="270"/>
    </row>
    <row r="38" spans="98:120" ht="13.2">
      <c r="CT38" s="270"/>
      <c r="CU38" s="270"/>
      <c r="CV38" s="270"/>
      <c r="CW38" s="270"/>
      <c r="CY38" s="270"/>
      <c r="CZ38" s="270"/>
      <c r="DA38" s="270"/>
      <c r="DB38" s="270"/>
      <c r="DD38" s="270"/>
      <c r="DE38" s="270"/>
      <c r="DF38" s="270"/>
      <c r="DG38" s="270"/>
      <c r="DI38" s="270"/>
      <c r="DJ38" s="270"/>
      <c r="DK38" s="270"/>
      <c r="DL38" s="270"/>
      <c r="DN38" s="270"/>
      <c r="DO38" s="270"/>
      <c r="DP38" s="270"/>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70"/>
      <c r="DO49" s="270"/>
      <c r="DP49" s="270"/>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70"/>
      <c r="CS63" s="270"/>
      <c r="CX63" s="270"/>
      <c r="DC63" s="270"/>
      <c r="DH63" s="270"/>
    </row>
    <row r="64" spans="22:120" ht="13.2">
      <c r="V64" s="270"/>
    </row>
    <row r="65" spans="15:120" ht="13.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c r="Q66" s="270"/>
      <c r="S66" s="270"/>
      <c r="U66" s="270"/>
      <c r="DM66" s="270"/>
    </row>
    <row r="67" spans="15:120" ht="13.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row r="69" spans="15:120" ht="13.2"/>
    <row r="70" spans="15:120" ht="13.2"/>
    <row r="71" spans="15:120" ht="13.2"/>
    <row r="72" spans="15:120" ht="13.2">
      <c r="DP72" s="270"/>
    </row>
    <row r="73" spans="15:120" ht="13.2">
      <c r="DP73" s="270"/>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70"/>
      <c r="CX96" s="270"/>
      <c r="DC96" s="270"/>
      <c r="DH96" s="270"/>
    </row>
    <row r="97" spans="24:120" ht="13.2">
      <c r="CS97" s="270"/>
      <c r="CX97" s="270"/>
      <c r="DC97" s="270"/>
      <c r="DH97" s="270"/>
      <c r="DP97" s="271" t="s">
        <v>505</v>
      </c>
    </row>
    <row r="98" spans="24:120" ht="13.2" hidden="1">
      <c r="CS98" s="270"/>
      <c r="CX98" s="270"/>
      <c r="DC98" s="270"/>
      <c r="DH98" s="270"/>
    </row>
    <row r="99" spans="24:120" ht="13.2" hidden="1">
      <c r="CS99" s="270"/>
      <c r="CX99" s="270"/>
      <c r="DC99" s="270"/>
      <c r="DH99" s="270"/>
    </row>
    <row r="100" spans="24:120" ht="13.2"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t="13.2" hidden="1">
      <c r="CT103" s="270"/>
      <c r="CV103" s="270"/>
      <c r="CW103" s="270"/>
      <c r="CY103" s="270"/>
      <c r="DA103" s="270"/>
      <c r="DB103" s="270"/>
      <c r="DD103" s="270"/>
      <c r="DF103" s="270"/>
      <c r="DG103" s="270"/>
      <c r="DI103" s="270"/>
      <c r="DK103" s="270"/>
      <c r="DL103" s="270"/>
      <c r="DM103" s="270"/>
      <c r="DN103" s="270"/>
      <c r="DO103" s="270"/>
      <c r="DP103" s="270"/>
    </row>
    <row r="104" spans="24:120" ht="13.2" hidden="1">
      <c r="CV104" s="270"/>
      <c r="CW104" s="270"/>
      <c r="DA104" s="270"/>
      <c r="DB104" s="270"/>
      <c r="DF104" s="270"/>
      <c r="DG104" s="270"/>
      <c r="DK104" s="270"/>
      <c r="DL104" s="270"/>
      <c r="DN104" s="270"/>
      <c r="DO104" s="270"/>
      <c r="DP104" s="270"/>
    </row>
    <row r="105" spans="24:120" ht="12.75" hidden="1" customHeight="1"/>
    <row r="106" spans="24:120" ht="13.2" hidden="1"/>
    <row r="107" spans="24:120" ht="13.2" hidden="1"/>
    <row r="108" spans="24:120" ht="13.2" hidden="1"/>
    <row r="109" spans="24:120" ht="13.2" hidden="1"/>
    <row r="110" spans="24:120" ht="13.2" hidden="1"/>
  </sheetData>
  <sheetProtection algorithmName="SHA-512" hashValue="mZoT+fbo8oA9uoVLwtI3N5p2KRG/bxfHnNw13jZjcZZoRo58nkDuqUZj0LbOtIqV3Vi2P1Zl6BqV8JlP3/7sqA==" saltValue="j/rZCLnP3sEBZobiwKe4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BE52" sqref="BE52"/>
    </sheetView>
  </sheetViews>
  <sheetFormatPr defaultColWidth="0" defaultRowHeight="13.5" customHeight="1" zeroHeight="1"/>
  <cols>
    <col min="1" max="116" width="2.6640625" style="271" customWidth="1"/>
    <col min="117" max="16384" width="9" style="270" hidden="1"/>
  </cols>
  <sheetData>
    <row r="1" spans="2:116" ht="13.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row r="3" spans="2:116" ht="13.2"/>
    <row r="4" spans="2:116" ht="13.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row r="20" spans="9:116" ht="13.2"/>
    <row r="21" spans="9:116" ht="13.2">
      <c r="DL21" s="270"/>
    </row>
    <row r="22" spans="9:116" ht="13.2">
      <c r="DI22" s="270"/>
      <c r="DJ22" s="270"/>
      <c r="DK22" s="270"/>
      <c r="DL22" s="270"/>
    </row>
    <row r="23" spans="9:116" ht="13.2">
      <c r="CY23" s="270"/>
      <c r="CZ23" s="270"/>
      <c r="DA23" s="270"/>
      <c r="DB23" s="270"/>
      <c r="DC23" s="270"/>
      <c r="DD23" s="270"/>
      <c r="DE23" s="270"/>
      <c r="DF23" s="270"/>
      <c r="DG23" s="270"/>
      <c r="DH23" s="270"/>
      <c r="DI23" s="270"/>
      <c r="DJ23" s="270"/>
      <c r="DK23" s="270"/>
      <c r="DL23" s="270"/>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70"/>
      <c r="DA35" s="270"/>
      <c r="DB35" s="270"/>
      <c r="DC35" s="270"/>
      <c r="DD35" s="270"/>
      <c r="DE35" s="270"/>
      <c r="DF35" s="270"/>
      <c r="DG35" s="270"/>
      <c r="DH35" s="270"/>
      <c r="DI35" s="270"/>
      <c r="DJ35" s="270"/>
      <c r="DK35" s="270"/>
      <c r="DL35" s="270"/>
    </row>
    <row r="36" spans="15:116" ht="13.2"/>
    <row r="37" spans="15:116" ht="13.2">
      <c r="DL37" s="270"/>
    </row>
    <row r="38" spans="15:116" ht="13.2">
      <c r="DI38" s="270"/>
      <c r="DJ38" s="270"/>
      <c r="DK38" s="270"/>
      <c r="DL38" s="270"/>
    </row>
    <row r="39" spans="15:116" ht="13.2"/>
    <row r="40" spans="15:116" ht="13.2"/>
    <row r="41" spans="15:116" ht="13.2"/>
    <row r="42" spans="15:116" ht="13.2"/>
    <row r="43" spans="15:116" ht="13.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c r="DL44" s="270"/>
    </row>
    <row r="45" spans="15:116" ht="13.2"/>
    <row r="46" spans="15:116" ht="13.2">
      <c r="DA46" s="270"/>
      <c r="DB46" s="270"/>
      <c r="DC46" s="270"/>
      <c r="DD46" s="270"/>
      <c r="DE46" s="270"/>
      <c r="DF46" s="270"/>
      <c r="DG46" s="270"/>
      <c r="DH46" s="270"/>
      <c r="DI46" s="270"/>
      <c r="DJ46" s="270"/>
      <c r="DK46" s="270"/>
      <c r="DL46" s="270"/>
    </row>
    <row r="47" spans="15:116" ht="13.2"/>
    <row r="48" spans="15:116" ht="13.2"/>
    <row r="49" spans="104:116" ht="13.2"/>
    <row r="50" spans="104:116" ht="13.2">
      <c r="CZ50" s="270"/>
      <c r="DA50" s="270"/>
      <c r="DB50" s="270"/>
      <c r="DC50" s="270"/>
      <c r="DD50" s="270"/>
      <c r="DE50" s="270"/>
      <c r="DF50" s="270"/>
      <c r="DG50" s="270"/>
      <c r="DH50" s="270"/>
      <c r="DI50" s="270"/>
      <c r="DJ50" s="270"/>
      <c r="DK50" s="270"/>
      <c r="DL50" s="270"/>
    </row>
    <row r="51" spans="104:116" ht="13.2"/>
    <row r="52" spans="104:116" ht="13.2"/>
    <row r="53" spans="104:116" ht="13.2">
      <c r="DL53" s="270"/>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70"/>
      <c r="DD67" s="270"/>
      <c r="DE67" s="270"/>
      <c r="DF67" s="270"/>
      <c r="DG67" s="270"/>
      <c r="DH67" s="270"/>
      <c r="DI67" s="270"/>
      <c r="DJ67" s="270"/>
      <c r="DK67" s="270"/>
      <c r="DL67" s="270"/>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cIuq4bGimRyRBByfRl58nebYkpzkD4Q8EyHSjnLvLmkFm3A0lwOnSIn/1Wd4JZGDa4YreH1I9NugkdU9YMEkaQ==" saltValue="N+FrrAb5RVWzuzAiiYtVy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5" workbookViewId="0">
      <selection activeCell="B34" sqref="A34:XFD34"/>
    </sheetView>
  </sheetViews>
  <sheetFormatPr defaultColWidth="0" defaultRowHeight="13.5" customHeight="1" zeroHeight="1"/>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c r="AS1" s="273"/>
      <c r="AT1" s="273"/>
    </row>
    <row r="2" spans="1:46" ht="13.2">
      <c r="AS2" s="273"/>
      <c r="AT2" s="273"/>
    </row>
    <row r="3" spans="1:46" ht="13.2">
      <c r="AS3" s="273"/>
      <c r="AT3" s="273"/>
    </row>
    <row r="4" spans="1:46" ht="13.2">
      <c r="AS4" s="273"/>
      <c r="AT4" s="273"/>
    </row>
    <row r="5" spans="1:46" ht="16.2">
      <c r="A5" s="274" t="s">
        <v>506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507</v>
      </c>
      <c r="AL6" s="278"/>
      <c r="AM6" s="278"/>
      <c r="AN6" s="278"/>
      <c r="AO6" s="273"/>
      <c r="AP6" s="273"/>
      <c r="AQ6" s="273"/>
      <c r="AR6" s="273"/>
    </row>
    <row r="7" spans="1:46" ht="13.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508</v>
      </c>
      <c r="AP7" s="283"/>
      <c r="AQ7" s="284" t="s">
        <v>509</v>
      </c>
      <c r="AR7" s="285"/>
    </row>
    <row r="8" spans="1:46" ht="13.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510</v>
      </c>
      <c r="AQ8" s="290" t="s">
        <v>511</v>
      </c>
      <c r="AR8" s="291" t="s">
        <v>512</v>
      </c>
    </row>
    <row r="9" spans="1:46" ht="13.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513</v>
      </c>
      <c r="AL9" s="1207"/>
      <c r="AM9" s="1207"/>
      <c r="AN9" s="1208"/>
      <c r="AO9" s="292">
        <v>1242627</v>
      </c>
      <c r="AP9" s="292">
        <v>95956</v>
      </c>
      <c r="AQ9" s="293">
        <v>94624</v>
      </c>
      <c r="AR9" s="294">
        <v>1.4</v>
      </c>
    </row>
    <row r="10" spans="1:46" ht="13.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514</v>
      </c>
      <c r="AL10" s="1207"/>
      <c r="AM10" s="1207"/>
      <c r="AN10" s="1208"/>
      <c r="AO10" s="295">
        <v>76243</v>
      </c>
      <c r="AP10" s="295">
        <v>5887</v>
      </c>
      <c r="AQ10" s="296">
        <v>10828</v>
      </c>
      <c r="AR10" s="297">
        <v>-45.6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515</v>
      </c>
      <c r="AL11" s="1207"/>
      <c r="AM11" s="1207"/>
      <c r="AN11" s="1208"/>
      <c r="AO11" s="295">
        <v>224895</v>
      </c>
      <c r="AP11" s="295">
        <v>17366</v>
      </c>
      <c r="AQ11" s="296">
        <v>19094</v>
      </c>
      <c r="AR11" s="297">
        <v>-9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516</v>
      </c>
      <c r="AL12" s="1207"/>
      <c r="AM12" s="1207"/>
      <c r="AN12" s="1208"/>
      <c r="AO12" s="295">
        <v>98013</v>
      </c>
      <c r="AP12" s="295">
        <v>7569</v>
      </c>
      <c r="AQ12" s="296">
        <v>2189</v>
      </c>
      <c r="AR12" s="297">
        <v>245.8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517</v>
      </c>
      <c r="AL13" s="1207"/>
      <c r="AM13" s="1207"/>
      <c r="AN13" s="1208"/>
      <c r="AO13" s="295" t="s">
        <v>518</v>
      </c>
      <c r="AP13" s="295" t="s">
        <v>518</v>
      </c>
      <c r="AQ13" s="296" t="s">
        <v>518</v>
      </c>
      <c r="AR13" s="297" t="s">
        <v>518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519</v>
      </c>
      <c r="AL14" s="1207"/>
      <c r="AM14" s="1207"/>
      <c r="AN14" s="1208"/>
      <c r="AO14" s="295">
        <v>57271</v>
      </c>
      <c r="AP14" s="295">
        <v>4422</v>
      </c>
      <c r="AQ14" s="296">
        <v>4559</v>
      </c>
      <c r="AR14" s="297">
        <v>-3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520</v>
      </c>
      <c r="AL15" s="1207"/>
      <c r="AM15" s="1207"/>
      <c r="AN15" s="1208"/>
      <c r="AO15" s="295">
        <v>45485</v>
      </c>
      <c r="AP15" s="295">
        <v>3512</v>
      </c>
      <c r="AQ15" s="296">
        <v>2298</v>
      </c>
      <c r="AR15" s="297">
        <v>52.8</v>
      </c>
    </row>
    <row r="16" spans="1:46" ht="13.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521</v>
      </c>
      <c r="AL16" s="1210"/>
      <c r="AM16" s="1210"/>
      <c r="AN16" s="1211"/>
      <c r="AO16" s="295">
        <v>-91156</v>
      </c>
      <c r="AP16" s="295">
        <v>-7039</v>
      </c>
      <c r="AQ16" s="296">
        <v>-9895</v>
      </c>
      <c r="AR16" s="297">
        <v>-28.9</v>
      </c>
    </row>
    <row r="17" spans="1:46" ht="13.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1653378</v>
      </c>
      <c r="AP17" s="295">
        <v>127674</v>
      </c>
      <c r="AQ17" s="296">
        <v>123697</v>
      </c>
      <c r="AR17" s="297">
        <v>3.2</v>
      </c>
    </row>
    <row r="18" spans="1:46" ht="13.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522</v>
      </c>
      <c r="AL19" s="273"/>
      <c r="AM19" s="273"/>
      <c r="AN19" s="273"/>
      <c r="AO19" s="273"/>
      <c r="AP19" s="273"/>
      <c r="AQ19" s="273"/>
      <c r="AR19" s="273"/>
    </row>
    <row r="20" spans="1:46" ht="13.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523</v>
      </c>
      <c r="AP20" s="303" t="s">
        <v>524</v>
      </c>
      <c r="AQ20" s="304" t="s">
        <v>525</v>
      </c>
      <c r="AR20" s="305"/>
    </row>
    <row r="21" spans="1:46" s="311" customFormat="1" ht="13.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526</v>
      </c>
      <c r="AL21" s="1204"/>
      <c r="AM21" s="1204"/>
      <c r="AN21" s="1205"/>
      <c r="AO21" s="307">
        <v>10.19</v>
      </c>
      <c r="AP21" s="308">
        <v>11.1</v>
      </c>
      <c r="AQ21" s="309">
        <v>-0.91</v>
      </c>
      <c r="AR21" s="278"/>
      <c r="AS21" s="310"/>
      <c r="AT21" s="306"/>
    </row>
    <row r="22" spans="1:46" s="311" customFormat="1" ht="13.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527</v>
      </c>
      <c r="AL22" s="1204"/>
      <c r="AM22" s="1204"/>
      <c r="AN22" s="1205"/>
      <c r="AO22" s="312">
        <v>92.2</v>
      </c>
      <c r="AP22" s="313">
        <v>95.8</v>
      </c>
      <c r="AQ22" s="314">
        <v>-3.6</v>
      </c>
      <c r="AR22" s="298"/>
      <c r="AS22" s="310"/>
      <c r="AT22" s="306"/>
    </row>
    <row r="23" spans="1:46" s="311" customFormat="1" ht="13.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c r="A26" s="278" t="s">
        <v>528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c r="A27" s="319" t="s">
        <v>529</v>
      </c>
      <c r="AO27" s="273"/>
      <c r="AP27" s="273"/>
      <c r="AQ27" s="273"/>
      <c r="AR27" s="273"/>
      <c r="AS27" s="273"/>
      <c r="AT27" s="273"/>
    </row>
    <row r="28" spans="1:46" ht="16.2">
      <c r="A28" s="274" t="s">
        <v>530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531</v>
      </c>
      <c r="AL29" s="278"/>
      <c r="AM29" s="278"/>
      <c r="AN29" s="278"/>
      <c r="AO29" s="273"/>
      <c r="AP29" s="273"/>
      <c r="AQ29" s="273"/>
      <c r="AR29" s="273"/>
      <c r="AS29" s="321"/>
    </row>
    <row r="30" spans="1:46" ht="13.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508</v>
      </c>
      <c r="AP30" s="283"/>
      <c r="AQ30" s="284" t="s">
        <v>509</v>
      </c>
      <c r="AR30" s="285"/>
    </row>
    <row r="31" spans="1:46" ht="13.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510</v>
      </c>
      <c r="AQ31" s="290" t="s">
        <v>511</v>
      </c>
      <c r="AR31" s="291" t="s">
        <v>512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532</v>
      </c>
      <c r="AL32" s="1195"/>
      <c r="AM32" s="1195"/>
      <c r="AN32" s="1196"/>
      <c r="AO32" s="322">
        <v>2537917</v>
      </c>
      <c r="AP32" s="322">
        <v>195978</v>
      </c>
      <c r="AQ32" s="323">
        <v>80576</v>
      </c>
      <c r="AR32" s="324">
        <v>143.19999999999999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533</v>
      </c>
      <c r="AL33" s="1195"/>
      <c r="AM33" s="1195"/>
      <c r="AN33" s="1196"/>
      <c r="AO33" s="322" t="s">
        <v>518</v>
      </c>
      <c r="AP33" s="322" t="s">
        <v>518</v>
      </c>
      <c r="AQ33" s="323" t="s">
        <v>518</v>
      </c>
      <c r="AR33" s="324" t="s">
        <v>518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534</v>
      </c>
      <c r="AL34" s="1195"/>
      <c r="AM34" s="1195"/>
      <c r="AN34" s="1196"/>
      <c r="AO34" s="322" t="s">
        <v>518</v>
      </c>
      <c r="AP34" s="322" t="s">
        <v>518</v>
      </c>
      <c r="AQ34" s="323" t="s">
        <v>518</v>
      </c>
      <c r="AR34" s="324" t="s">
        <v>518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535</v>
      </c>
      <c r="AL35" s="1195"/>
      <c r="AM35" s="1195"/>
      <c r="AN35" s="1196"/>
      <c r="AO35" s="322">
        <v>1075247</v>
      </c>
      <c r="AP35" s="322">
        <v>83031</v>
      </c>
      <c r="AQ35" s="323">
        <v>26282</v>
      </c>
      <c r="AR35" s="324">
        <v>215.9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536</v>
      </c>
      <c r="AL36" s="1195"/>
      <c r="AM36" s="1195"/>
      <c r="AN36" s="1196"/>
      <c r="AO36" s="322">
        <v>28723</v>
      </c>
      <c r="AP36" s="322">
        <v>2218</v>
      </c>
      <c r="AQ36" s="323">
        <v>3165</v>
      </c>
      <c r="AR36" s="324">
        <v>-29.9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537</v>
      </c>
      <c r="AL37" s="1195"/>
      <c r="AM37" s="1195"/>
      <c r="AN37" s="1196"/>
      <c r="AO37" s="322">
        <v>17037</v>
      </c>
      <c r="AP37" s="322">
        <v>1316</v>
      </c>
      <c r="AQ37" s="323">
        <v>1250</v>
      </c>
      <c r="AR37" s="324">
        <v>5.3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538</v>
      </c>
      <c r="AL38" s="1198"/>
      <c r="AM38" s="1198"/>
      <c r="AN38" s="1199"/>
      <c r="AO38" s="325">
        <v>471</v>
      </c>
      <c r="AP38" s="325">
        <v>36</v>
      </c>
      <c r="AQ38" s="326">
        <v>22</v>
      </c>
      <c r="AR38" s="314">
        <v>63.6</v>
      </c>
      <c r="AS38" s="321"/>
    </row>
    <row r="39" spans="1:46" ht="13.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539</v>
      </c>
      <c r="AL39" s="1198"/>
      <c r="AM39" s="1198"/>
      <c r="AN39" s="1199"/>
      <c r="AO39" s="322">
        <v>-152683</v>
      </c>
      <c r="AP39" s="322">
        <v>-11790</v>
      </c>
      <c r="AQ39" s="323">
        <v>-3638</v>
      </c>
      <c r="AR39" s="324">
        <v>224.1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540</v>
      </c>
      <c r="AL40" s="1195"/>
      <c r="AM40" s="1195"/>
      <c r="AN40" s="1196"/>
      <c r="AO40" s="322">
        <v>-2787757</v>
      </c>
      <c r="AP40" s="322">
        <v>-215271</v>
      </c>
      <c r="AQ40" s="323">
        <v>-75354</v>
      </c>
      <c r="AR40" s="324">
        <v>185.7</v>
      </c>
      <c r="AS40" s="321"/>
    </row>
    <row r="41" spans="1:46" ht="13.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718955</v>
      </c>
      <c r="AP41" s="322">
        <v>55518</v>
      </c>
      <c r="AQ41" s="323">
        <v>32302</v>
      </c>
      <c r="AR41" s="324">
        <v>71.900000000000006</v>
      </c>
      <c r="AS41" s="321"/>
    </row>
    <row r="42" spans="1:46" ht="13.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23</v>
      </c>
      <c r="AL42" s="273"/>
      <c r="AM42" s="273"/>
      <c r="AN42" s="273"/>
      <c r="AO42" s="273"/>
      <c r="AP42" s="273"/>
      <c r="AQ42" s="298"/>
      <c r="AR42" s="298"/>
      <c r="AS42" s="321"/>
    </row>
    <row r="43" spans="1:46" ht="13.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508</v>
      </c>
      <c r="AN49" s="1189" t="s">
        <v>543</v>
      </c>
      <c r="AO49" s="1190"/>
      <c r="AP49" s="1190"/>
      <c r="AQ49" s="1190"/>
      <c r="AR49" s="1191"/>
    </row>
    <row r="50" spans="1:44" ht="13.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544</v>
      </c>
      <c r="AO50" s="339" t="s">
        <v>545</v>
      </c>
      <c r="AP50" s="340" t="s">
        <v>546</v>
      </c>
      <c r="AQ50" s="341" t="s">
        <v>547</v>
      </c>
      <c r="AR50" s="342" t="s">
        <v>548</v>
      </c>
    </row>
    <row r="51" spans="1:44" ht="13.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2865870</v>
      </c>
      <c r="AN51" s="344">
        <v>202506</v>
      </c>
      <c r="AO51" s="345">
        <v>9</v>
      </c>
      <c r="AP51" s="346">
        <v>136577</v>
      </c>
      <c r="AQ51" s="347">
        <v>19.7</v>
      </c>
      <c r="AR51" s="348">
        <v>-10.7</v>
      </c>
    </row>
    <row r="52" spans="1:44" ht="13.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1800744</v>
      </c>
      <c r="AN52" s="352">
        <v>127243</v>
      </c>
      <c r="AO52" s="353">
        <v>1.1000000000000001</v>
      </c>
      <c r="AP52" s="354">
        <v>59645</v>
      </c>
      <c r="AQ52" s="355">
        <v>-3.2</v>
      </c>
      <c r="AR52" s="356">
        <v>4.3</v>
      </c>
    </row>
    <row r="53" spans="1:44" ht="13.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2156286</v>
      </c>
      <c r="AN53" s="344">
        <v>155408</v>
      </c>
      <c r="AO53" s="345">
        <v>-23.3</v>
      </c>
      <c r="AP53" s="346">
        <v>132212</v>
      </c>
      <c r="AQ53" s="347">
        <v>-3.2</v>
      </c>
      <c r="AR53" s="348">
        <v>-20.100000000000001</v>
      </c>
    </row>
    <row r="54" spans="1:44" ht="13.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1444434</v>
      </c>
      <c r="AN54" s="352">
        <v>104103</v>
      </c>
      <c r="AO54" s="353">
        <v>-18.2</v>
      </c>
      <c r="AP54" s="354">
        <v>67114</v>
      </c>
      <c r="AQ54" s="355">
        <v>12.5</v>
      </c>
      <c r="AR54" s="356">
        <v>-30.7</v>
      </c>
    </row>
    <row r="55" spans="1:44" ht="13.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2598144</v>
      </c>
      <c r="AN55" s="344">
        <v>191293</v>
      </c>
      <c r="AO55" s="345">
        <v>23.1</v>
      </c>
      <c r="AP55" s="346">
        <v>93741</v>
      </c>
      <c r="AQ55" s="347">
        <v>-29.1</v>
      </c>
      <c r="AR55" s="348">
        <v>52.2</v>
      </c>
    </row>
    <row r="56" spans="1:44" ht="13.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1784419</v>
      </c>
      <c r="AN56" s="352">
        <v>131381</v>
      </c>
      <c r="AO56" s="353">
        <v>26.2</v>
      </c>
      <c r="AP56" s="354">
        <v>46285</v>
      </c>
      <c r="AQ56" s="355">
        <v>-31</v>
      </c>
      <c r="AR56" s="356">
        <v>57.2</v>
      </c>
    </row>
    <row r="57" spans="1:44" ht="13.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3270164</v>
      </c>
      <c r="AN57" s="344">
        <v>246118</v>
      </c>
      <c r="AO57" s="345">
        <v>28.7</v>
      </c>
      <c r="AP57" s="346">
        <v>107537</v>
      </c>
      <c r="AQ57" s="347">
        <v>14.7</v>
      </c>
      <c r="AR57" s="348">
        <v>14</v>
      </c>
    </row>
    <row r="58" spans="1:44" ht="13.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1999657</v>
      </c>
      <c r="AN58" s="352">
        <v>150497</v>
      </c>
      <c r="AO58" s="353">
        <v>14.6</v>
      </c>
      <c r="AP58" s="354">
        <v>57923</v>
      </c>
      <c r="AQ58" s="355">
        <v>25.1</v>
      </c>
      <c r="AR58" s="356">
        <v>-10.5</v>
      </c>
    </row>
    <row r="59" spans="1:44" ht="13.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2013428</v>
      </c>
      <c r="AN59" s="344">
        <v>155477</v>
      </c>
      <c r="AO59" s="345">
        <v>-36.799999999999997</v>
      </c>
      <c r="AP59" s="346">
        <v>113913</v>
      </c>
      <c r="AQ59" s="347">
        <v>5.9</v>
      </c>
      <c r="AR59" s="348">
        <v>-42.7</v>
      </c>
    </row>
    <row r="60" spans="1:44" ht="13.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1255327</v>
      </c>
      <c r="AN60" s="352">
        <v>96936</v>
      </c>
      <c r="AO60" s="353">
        <v>-35.6</v>
      </c>
      <c r="AP60" s="354">
        <v>53160</v>
      </c>
      <c r="AQ60" s="355">
        <v>-8.1999999999999993</v>
      </c>
      <c r="AR60" s="356">
        <v>-27.4</v>
      </c>
    </row>
    <row r="61" spans="1:44" ht="13.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2580778</v>
      </c>
      <c r="AN61" s="359">
        <v>190160</v>
      </c>
      <c r="AO61" s="360">
        <v>0.1</v>
      </c>
      <c r="AP61" s="361">
        <v>116796</v>
      </c>
      <c r="AQ61" s="362">
        <v>1.6</v>
      </c>
      <c r="AR61" s="348">
        <v>-1.5</v>
      </c>
    </row>
    <row r="62" spans="1:44" ht="13.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1656916</v>
      </c>
      <c r="AN62" s="352">
        <v>122032</v>
      </c>
      <c r="AO62" s="353">
        <v>-2.4</v>
      </c>
      <c r="AP62" s="354">
        <v>56825</v>
      </c>
      <c r="AQ62" s="355">
        <v>-1</v>
      </c>
      <c r="AR62" s="356">
        <v>-1.4</v>
      </c>
    </row>
    <row r="63" spans="1:44" ht="13.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t="13.2" hidden="1">
      <c r="AK70" s="273"/>
      <c r="AL70" s="273"/>
      <c r="AM70" s="273"/>
      <c r="AN70" s="273"/>
      <c r="AO70" s="273"/>
      <c r="AP70" s="273"/>
      <c r="AQ70" s="273"/>
      <c r="AR70" s="273"/>
    </row>
    <row r="71" spans="1:46" ht="13.2" hidden="1">
      <c r="AK71" s="273"/>
      <c r="AL71" s="273"/>
      <c r="AM71" s="273"/>
      <c r="AN71" s="273"/>
      <c r="AO71" s="273"/>
      <c r="AP71" s="273"/>
      <c r="AQ71" s="273"/>
      <c r="AR71" s="273"/>
    </row>
    <row r="72" spans="1:46" ht="13.2" hidden="1">
      <c r="AK72" s="273"/>
      <c r="AL72" s="273"/>
      <c r="AM72" s="273"/>
      <c r="AN72" s="273"/>
      <c r="AO72" s="273"/>
      <c r="AP72" s="273"/>
      <c r="AQ72" s="273"/>
      <c r="AR72" s="273"/>
    </row>
    <row r="73" spans="1:46" ht="13.2" hidden="1">
      <c r="AK73" s="273"/>
      <c r="AL73" s="273"/>
      <c r="AM73" s="273"/>
      <c r="AN73" s="273"/>
      <c r="AO73" s="273"/>
      <c r="AP73" s="273"/>
      <c r="AQ73" s="273"/>
      <c r="AR73" s="273"/>
    </row>
    <row r="74" spans="1:46" ht="13.2" hidden="1"/>
  </sheetData>
  <sheetProtection algorithmName="SHA-512" hashValue="C2yari+6A6A/265e0sMuRJOPfq1WaFDcZ+7kb6rGZEBuKLvK9R0A86hwW9xQ8nmz3wNVMYF1IDDWZNq6KNHI7Q==" saltValue="w3O5LrR33gIRM+HWU6ii1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election activeCell="BE52" sqref="BE52"/>
    </sheetView>
  </sheetViews>
  <sheetFormatPr defaultColWidth="0" defaultRowHeight="13.5" customHeight="1" zeroHeight="1"/>
  <cols>
    <col min="1" max="125" width="2.441406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c r="B2" s="270"/>
      <c r="DG2" s="270"/>
    </row>
    <row r="3" spans="2:125" ht="13.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row r="5" spans="2:125" ht="13.2"/>
    <row r="6" spans="2:125" ht="13.2"/>
    <row r="7" spans="2:125" ht="13.2"/>
    <row r="8" spans="2:125" ht="13.2"/>
    <row r="9" spans="2:125" ht="13.2">
      <c r="DU9" s="270"/>
    </row>
    <row r="10" spans="2:125" ht="13.2"/>
    <row r="11" spans="2:125" ht="13.2"/>
    <row r="12" spans="2:125" ht="13.2"/>
    <row r="13" spans="2:125" ht="13.2"/>
    <row r="14" spans="2:125" ht="13.2"/>
    <row r="15" spans="2:125" ht="13.2"/>
    <row r="16" spans="2:125" ht="13.2"/>
    <row r="17" spans="125:125" ht="13.2">
      <c r="DU17" s="270"/>
    </row>
    <row r="18" spans="125:125" ht="13.2"/>
    <row r="19" spans="125:125" ht="13.2"/>
    <row r="20" spans="125:125" ht="13.2">
      <c r="DU20" s="270"/>
    </row>
    <row r="21" spans="125:125" ht="13.2">
      <c r="DU21" s="270"/>
    </row>
    <row r="22" spans="125:125" ht="13.2"/>
    <row r="23" spans="125:125" ht="13.2"/>
    <row r="24" spans="125:125" ht="13.2"/>
    <row r="25" spans="125:125" ht="13.2"/>
    <row r="26" spans="125:125" ht="13.2"/>
    <row r="27" spans="125:125" ht="13.2"/>
    <row r="28" spans="125:125" ht="13.2">
      <c r="DU28" s="270"/>
    </row>
    <row r="29" spans="125:125" ht="13.2"/>
    <row r="30" spans="125:125" ht="13.2"/>
    <row r="31" spans="125:125" ht="13.2"/>
    <row r="32" spans="125:125" ht="13.2"/>
    <row r="33" spans="2:125" ht="13.2">
      <c r="B33" s="270"/>
      <c r="G33" s="270"/>
      <c r="I33" s="270"/>
    </row>
    <row r="34" spans="2:125" ht="13.2">
      <c r="C34" s="270"/>
      <c r="P34" s="270"/>
      <c r="DE34" s="270"/>
      <c r="DH34" s="270"/>
    </row>
    <row r="35" spans="2:125" ht="13.2">
      <c r="D35" s="270"/>
      <c r="E35" s="270"/>
      <c r="DG35" s="270"/>
      <c r="DJ35" s="270"/>
      <c r="DP35" s="270"/>
      <c r="DQ35" s="270"/>
      <c r="DR35" s="270"/>
      <c r="DS35" s="270"/>
      <c r="DT35" s="270"/>
      <c r="DU35" s="270"/>
    </row>
    <row r="36" spans="2:125" ht="13.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c r="DU37" s="270"/>
    </row>
    <row r="38" spans="2:125" ht="13.2">
      <c r="DT38" s="270"/>
      <c r="DU38" s="270"/>
    </row>
    <row r="39" spans="2:125" ht="13.2"/>
    <row r="40" spans="2:125" ht="13.2">
      <c r="DH40" s="270"/>
    </row>
    <row r="41" spans="2:125" ht="13.2">
      <c r="DE41" s="270"/>
    </row>
    <row r="42" spans="2:125" ht="13.2">
      <c r="DG42" s="270"/>
      <c r="DJ42" s="270"/>
    </row>
    <row r="43" spans="2:125" ht="13.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c r="DU44" s="270"/>
    </row>
    <row r="45" spans="2:125" ht="13.2"/>
    <row r="46" spans="2:125" ht="13.2"/>
    <row r="47" spans="2:125" ht="13.2"/>
    <row r="48" spans="2:125" ht="13.2">
      <c r="DT48" s="270"/>
      <c r="DU48" s="270"/>
    </row>
    <row r="49" spans="120:125" ht="13.2">
      <c r="DU49" s="270"/>
    </row>
    <row r="50" spans="120:125" ht="13.2">
      <c r="DU50" s="270"/>
    </row>
    <row r="51" spans="120:125" ht="13.2">
      <c r="DP51" s="270"/>
      <c r="DQ51" s="270"/>
      <c r="DR51" s="270"/>
      <c r="DS51" s="270"/>
      <c r="DT51" s="270"/>
      <c r="DU51" s="270"/>
    </row>
    <row r="52" spans="120:125" ht="13.2"/>
    <row r="53" spans="120:125" ht="13.2"/>
    <row r="54" spans="120:125" ht="13.2">
      <c r="DU54" s="270"/>
    </row>
    <row r="55" spans="120:125" ht="13.2"/>
    <row r="56" spans="120:125" ht="13.2"/>
    <row r="57" spans="120:125" ht="13.2"/>
    <row r="58" spans="120:125" ht="13.2">
      <c r="DU58" s="270"/>
    </row>
    <row r="59" spans="120:125" ht="13.2"/>
    <row r="60" spans="120:125" ht="13.2"/>
    <row r="61" spans="120:125" ht="13.2"/>
    <row r="62" spans="120:125" ht="13.2"/>
    <row r="63" spans="120:125" ht="13.2">
      <c r="DU63" s="270"/>
    </row>
    <row r="64" spans="120:125" ht="13.2">
      <c r="DT64" s="270"/>
      <c r="DU64" s="270"/>
    </row>
    <row r="65" spans="123:125" ht="13.2"/>
    <row r="66" spans="123:125" ht="13.2"/>
    <row r="67" spans="123:125" ht="13.2"/>
    <row r="68" spans="123:125" ht="13.2"/>
    <row r="69" spans="123:125" ht="13.2">
      <c r="DS69" s="270"/>
      <c r="DT69" s="270"/>
      <c r="DU69" s="270"/>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70"/>
    </row>
    <row r="83" spans="116:125" ht="13.2">
      <c r="DM83" s="270"/>
      <c r="DN83" s="270"/>
      <c r="DO83" s="270"/>
      <c r="DP83" s="270"/>
      <c r="DQ83" s="270"/>
      <c r="DR83" s="270"/>
      <c r="DS83" s="270"/>
      <c r="DT83" s="270"/>
      <c r="DU83" s="270"/>
    </row>
    <row r="84" spans="116:125" ht="13.2"/>
    <row r="85" spans="116:125" ht="13.2"/>
    <row r="86" spans="116:125" ht="13.2"/>
    <row r="87" spans="116:125" ht="13.2"/>
    <row r="88" spans="116:125" ht="13.2">
      <c r="DU88" s="270"/>
    </row>
    <row r="89" spans="116:125" ht="13.2"/>
    <row r="90" spans="116:125" ht="13.2"/>
    <row r="91" spans="116:125" ht="13.2"/>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Hxs3Q8h5dz9HnvYp8VCf/HJLm9xE/OWQ5BCLZbRArllAfxbuE5QTGNEIZzmMOAJGjwZPbNZM0s/nr7mpoJZRw==" saltValue="Wz9zyIT9JcjYIouul8Av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4" zoomScale="60" zoomScaleNormal="60" zoomScaleSheetLayoutView="55" workbookViewId="0">
      <selection activeCell="BE52" sqref="BE52"/>
    </sheetView>
  </sheetViews>
  <sheetFormatPr defaultColWidth="0" defaultRowHeight="13.5" customHeight="1" zeroHeight="1"/>
  <cols>
    <col min="1" max="125" width="2.441406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c r="B2" s="270"/>
      <c r="T2" s="270"/>
    </row>
    <row r="3" spans="1:125"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70"/>
      <c r="G33" s="270"/>
      <c r="I33" s="270"/>
    </row>
    <row r="34" spans="2:125" ht="13.2">
      <c r="C34" s="270"/>
      <c r="P34" s="270"/>
      <c r="R34" s="270"/>
      <c r="U34" s="270"/>
    </row>
    <row r="35" spans="2:125" ht="13.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c r="F36" s="270"/>
      <c r="H36" s="270"/>
      <c r="J36" s="270"/>
      <c r="K36" s="270"/>
      <c r="L36" s="270"/>
      <c r="M36" s="270"/>
      <c r="N36" s="270"/>
      <c r="O36" s="270"/>
      <c r="Q36" s="270"/>
      <c r="S36" s="270"/>
      <c r="V36" s="270"/>
    </row>
    <row r="37" spans="2:125" ht="13.2"/>
    <row r="38" spans="2:125" ht="13.2"/>
    <row r="39" spans="2:125" ht="13.2"/>
    <row r="40" spans="2:125" ht="13.2">
      <c r="U40" s="270"/>
    </row>
    <row r="41" spans="2:125" ht="13.2">
      <c r="R41" s="270"/>
    </row>
    <row r="42" spans="2:125" ht="13.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c r="Q43" s="270"/>
      <c r="S43" s="270"/>
      <c r="V43" s="270"/>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PzbUrC6L3jI/qsAV9iN5tIgCQCKi9s6HOwvWvV/7UH98Rgd6HMPtdpQXSQ2EX2F3nuW/N8Q7n7JtkupUNcwaw==" saltValue="LCdJoBqqDtRbeUBGCnMZ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BE52" sqref="BE52"/>
    </sheetView>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12" t="s">
        <v>3</v>
      </c>
      <c r="D47" s="1212"/>
      <c r="E47" s="1213"/>
      <c r="F47" s="11">
        <v>11.89</v>
      </c>
      <c r="G47" s="12">
        <v>12</v>
      </c>
      <c r="H47" s="12">
        <v>11.85</v>
      </c>
      <c r="I47" s="12">
        <v>8.64</v>
      </c>
      <c r="J47" s="13">
        <v>8.73</v>
      </c>
    </row>
    <row r="48" spans="2:10" ht="57.75" customHeight="1">
      <c r="B48" s="14"/>
      <c r="C48" s="1214" t="s">
        <v>4</v>
      </c>
      <c r="D48" s="1214"/>
      <c r="E48" s="1215"/>
      <c r="F48" s="15">
        <v>2.93</v>
      </c>
      <c r="G48" s="16">
        <v>2.2400000000000002</v>
      </c>
      <c r="H48" s="16">
        <v>2.2200000000000002</v>
      </c>
      <c r="I48" s="16">
        <v>2.4900000000000002</v>
      </c>
      <c r="J48" s="17">
        <v>1.81</v>
      </c>
    </row>
    <row r="49" spans="2:10" ht="57.75" customHeight="1" thickBot="1">
      <c r="B49" s="18"/>
      <c r="C49" s="1216" t="s">
        <v>5</v>
      </c>
      <c r="D49" s="1216"/>
      <c r="E49" s="1217"/>
      <c r="F49" s="19">
        <v>9.15</v>
      </c>
      <c r="G49" s="20">
        <v>7.51</v>
      </c>
      <c r="H49" s="20">
        <v>7.62</v>
      </c>
      <c r="I49" s="20">
        <v>3.28</v>
      </c>
      <c r="J49" s="21">
        <v>4.55</v>
      </c>
    </row>
    <row r="50" spans="2:10" ht="13.5" customHeight="1"/>
    <row r="51" spans="2:10" ht="13.5" hidden="1" customHeight="1"/>
    <row r="52" spans="2:10" ht="13.5" hidden="1" customHeight="1"/>
    <row r="53" spans="2:10" ht="13.5" hidden="1" customHeight="1"/>
  </sheetData>
  <sheetProtection algorithmName="SHA-512" hashValue="SYLGP2m0qwwviOD1nxoc2Z6uMJkGELITUxajf+42WrIgJ8FVOrl3bYalUwom6/6sek6RU3rOF7PNU9/QR5rIug==" saltValue="20AWaFcMxtXN+9CuXmYB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藤原 雄斗</cp:lastModifiedBy>
  <cp:lastPrinted>2019-03-22T00:27:20Z</cp:lastPrinted>
  <dcterms:created xsi:type="dcterms:W3CDTF">2019-02-14T04:11:24Z</dcterms:created>
  <dcterms:modified xsi:type="dcterms:W3CDTF">2019-10-31T00:07:40Z</dcterms:modified>
  <cp:category/>
</cp:coreProperties>
</file>